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<sst xmlns="http://schemas.openxmlformats.org/spreadsheetml/2006/main" count="289" uniqueCount="217">
  <si>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</si>
  <si>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</si>
  <si>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</si>
  <si>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</si>
  <si>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</si>
  <si>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</si>
  <si>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</si>
  <si>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</si>
  <si>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</si>
  <si>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</si>
  <si>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</si>
  <si>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</si>
  <si>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</si>
  <si>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</si>
  <si>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</si>
  <si>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</si>
  <si>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</si>
  <si>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</si>
  <si>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</si>
  <si>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</si>
  <si>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</si>
  <si>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</si>
  <si>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</si>
  <si>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</si>
  <si>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</si>
  <si>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</si>
  <si>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</si>
  <si>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</si>
  <si>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</si>
  <si>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</si>
  <si>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</si>
  <si>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</si>
  <si>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</si>
  <si>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</si>
  <si>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</si>
  <si>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</si>
  <si>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</si>
  <si>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</si>
  <si>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</si>
  <si>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</si>
  <si>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</si>
  <si>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</si>
  <si>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</si>
  <si>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</si>
  <si>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</si>
  <si>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</si>
  <si>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</si>
  <si>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</si>
  <si>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</si>
  <si>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</si>
  <si>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</si>
  <si>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</si>
  <si>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</si>
  <si>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</si>
  <si>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</si>
  <si>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</si>
  <si>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</si>
  <si>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</si>
  <si>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</si>
  <si>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</si>
  <si>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</si>
  <si>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</si>
  <si>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</si>
  <si>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</si>
  <si>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</si>
  <si>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</si>
  <si>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</si>
  <si>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</si>
  <si>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</si>
  <si>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</si>
  <si>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</si>
  <si>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</si>
  <si>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</si>
  <si>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</si>
  <si>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</si>
  <si>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</si>
  <si>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</si>
  <si>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</si>
  <si>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</si>
  <si>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</si>
  <si>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</si>
  <si>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</si>
  <si>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</si>
  <si>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</si>
  <si>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</si>
  <si>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</si>
  <si>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</si>
  <si>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</si>
  <si>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</si>
  <si>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</si>
  <si>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</si>
  <si>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</si>
  <si>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</si>
  <si>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</si>
  <si>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</si>
  <si>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</si>
  <si>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</si>
  <si>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</si>
  <si>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</si>
  <si>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</si>
  <si>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</si>
  <si>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</si>
  <si>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</si>
  <si>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</si>
  <si>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</si>
  <si>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</si>
  <si>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</si>
  <si>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</si>
  <si>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</si>
  <si>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</si>
  <si>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</si>
  <si>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</si>
  <si>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</si>
  <si>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</si>
  <si>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</si>
  <si>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</si>
  <si>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</si>
  <si>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</si>
  <si>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</si>
  <si>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</si>
  <si>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</si>
  <si>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</si>
  <si>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</si>
  <si>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</si>
  <si>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</si>
  <si>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</si>
  <si>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</si>
  <si>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</si>
  <si>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</si>
  <si>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</si>
  <si>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</si>
  <si>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</si>
  <si>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</si>
  <si>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</si>
  <si>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</si>
  <si>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</si>
  <si>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</si>
  <si>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</si>
  <si>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</si>
  <si>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</si>
  <si>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</si>
  <si>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</si>
  <si>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</si>
  <si>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</si>
  <si>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</si>
  <si>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</si>
  <si>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</si>
  <si>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</si>
  <si>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</si>
  <si>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</si>
  <si>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</si>
  <si>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</si>
  <si>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</si>
  <si>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</si>
  <si>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</si>
  <si>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</si>
  <si>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</si>
  <si>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</si>
  <si>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</si>
  <si>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</si>
  <si>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</si>
  <si>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</si>
  <si>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</si>
  <si>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</si>
  <si>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</si>
  <si>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</si>
  <si>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</si>
  <si>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</si>
  <si>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</si>
  <si>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</si>
  <si>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</si>
  <si>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</si>
  <si>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</si>
  <si>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</si>
  <si>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</si>
  <si>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</si>
  <si>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</si>
  <si>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</si>
  <si>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</si>
  <si>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</si>
  <si>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</si>
  <si>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</si>
  <si>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</si>
  <si>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</si>
  <si>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</si>
  <si>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</si>
  <si>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</si>
  <si>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</si>
  <si>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</si>
  <si>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</si>
  <si>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</si>
  <si>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</si>
  <si>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</si>
  <si>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</si>
  <si>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</si>
  <si>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</si>
  <si>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</si>
  <si>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</si>
  <si>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</si>
  <si>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</si>
  <si>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</si>
  <si>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</si>
  <si>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</si>
  <si>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</si>
  <si>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</si>
  <si>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</si>
  <si>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</si>
  <si>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</si>
  <si>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ТУ ДСА України в Рiвненській областi</t>
  </si>
  <si>
    <t>33028.м. Рівне.вул. Симона Петлюри. 10</t>
  </si>
  <si>
    <t>Доручення судів України / іноземних судів</t>
  </si>
  <si>
    <t xml:space="preserve">Розглянуто справ судом присяжних </t>
  </si>
  <si>
    <t>В.В. Вдовиченко</t>
  </si>
  <si>
    <t>Д.О. Левчук</t>
  </si>
  <si>
    <t xml:space="preserve">                (0362) 67-13-00</t>
  </si>
  <si>
    <t xml:space="preserve">        inbox@rv.court.gov.ua</t>
  </si>
  <si>
    <t>8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</si>
</sst>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7" fillId="0" borderId="2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7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9" applyNumberFormat="1" applyFont="1" applyFill="1" applyBorder="1" applyAlignment="1">
      <alignment horizontal="center" vertical="center" wrapText="1"/>
      <protection/>
    </xf>
    <xf numFmtId="49" fontId="38" fillId="0" borderId="24" xfId="99" applyNumberFormat="1" applyFont="1" applyFill="1" applyBorder="1" applyAlignment="1">
      <alignment horizontal="center" vertical="center" wrapText="1"/>
      <protection/>
    </xf>
    <xf numFmtId="49" fontId="38" fillId="0" borderId="28" xfId="99" applyNumberFormat="1" applyFont="1" applyFill="1" applyBorder="1" applyAlignment="1">
      <alignment horizontal="center" vertical="center" wrapText="1"/>
      <protection/>
    </xf>
    <xf numFmtId="49" fontId="38" fillId="0" borderId="27" xfId="99" applyNumberFormat="1" applyFont="1" applyFill="1" applyBorder="1" applyAlignment="1">
      <alignment horizontal="center" vertical="center" wrapText="1"/>
      <protection/>
    </xf>
    <xf numFmtId="49" fontId="38" fillId="0" borderId="25" xfId="99" applyNumberFormat="1" applyFont="1" applyFill="1" applyBorder="1" applyAlignment="1">
      <alignment horizontal="center" vertical="center" wrapText="1"/>
      <protection/>
    </xf>
    <xf numFmtId="49" fontId="38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&amp;L838C3FFB&amp;C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4478</v>
      </c>
      <c r="F6" s="105">
        <v>2535</v>
      </c>
      <c r="G6" s="105">
        <v>35</v>
      </c>
      <c r="H6" s="105">
        <v>2129</v>
      </c>
      <c r="I6" s="105" t="s">
        <v>206</v>
      </c>
      <c r="J6" s="105">
        <v>2349</v>
      </c>
      <c r="K6" s="84">
        <v>919</v>
      </c>
      <c r="L6" s="91">
        <f>E6-F6</f>
        <v>1943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9052</v>
      </c>
      <c r="F7" s="105">
        <v>8886</v>
      </c>
      <c r="G7" s="105">
        <v>26</v>
      </c>
      <c r="H7" s="105">
        <v>8290</v>
      </c>
      <c r="I7" s="105">
        <v>6990</v>
      </c>
      <c r="J7" s="105">
        <v>762</v>
      </c>
      <c r="K7" s="84"/>
      <c r="L7" s="91">
        <f>E7-F7</f>
        <v>166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6</v>
      </c>
      <c r="F8" s="105">
        <v>6</v>
      </c>
      <c r="G8" s="105"/>
      <c r="H8" s="105">
        <v>6</v>
      </c>
      <c r="I8" s="105">
        <v>5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2135</v>
      </c>
      <c r="F9" s="105">
        <v>1798</v>
      </c>
      <c r="G9" s="105">
        <v>19</v>
      </c>
      <c r="H9" s="85">
        <v>1524</v>
      </c>
      <c r="I9" s="105">
        <v>1065</v>
      </c>
      <c r="J9" s="105">
        <v>611</v>
      </c>
      <c r="K9" s="84"/>
      <c r="L9" s="91">
        <f>E9-F9</f>
        <v>337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14</v>
      </c>
      <c r="F10" s="105">
        <v>9</v>
      </c>
      <c r="G10" s="105"/>
      <c r="H10" s="105">
        <v>8</v>
      </c>
      <c r="I10" s="105"/>
      <c r="J10" s="105">
        <v>6</v>
      </c>
      <c r="K10" s="84"/>
      <c r="L10" s="91">
        <f>E10-F10</f>
        <v>5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157</v>
      </c>
      <c r="F12" s="105">
        <v>150</v>
      </c>
      <c r="G12" s="105"/>
      <c r="H12" s="105">
        <v>142</v>
      </c>
      <c r="I12" s="105">
        <v>91</v>
      </c>
      <c r="J12" s="105">
        <v>15</v>
      </c>
      <c r="K12" s="84"/>
      <c r="L12" s="91">
        <f>E12-F12</f>
        <v>7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/>
      <c r="I13" s="105"/>
      <c r="J13" s="105">
        <v>3</v>
      </c>
      <c r="K13" s="84">
        <v>1</v>
      </c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41</v>
      </c>
      <c r="F14" s="112">
        <v>31</v>
      </c>
      <c r="G14" s="112"/>
      <c r="H14" s="112">
        <v>33</v>
      </c>
      <c r="I14" s="112">
        <v>19</v>
      </c>
      <c r="J14" s="112">
        <v>8</v>
      </c>
      <c r="K14" s="94"/>
      <c r="L14" s="91">
        <f>E14-F14</f>
        <v>10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20</v>
      </c>
      <c r="F15" s="112">
        <v>20</v>
      </c>
      <c r="G15" s="112"/>
      <c r="H15" s="112">
        <v>10</v>
      </c>
      <c r="I15" s="112">
        <v>2</v>
      </c>
      <c r="J15" s="112">
        <v>10</v>
      </c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15906</v>
      </c>
      <c r="F16" s="86">
        <f>SUM(F6:F15)</f>
        <v>13435</v>
      </c>
      <c r="G16" s="86">
        <f>SUM(G6:G15)</f>
        <v>80</v>
      </c>
      <c r="H16" s="86">
        <f>SUM(H6:H15)</f>
        <v>12142</v>
      </c>
      <c r="I16" s="86">
        <f>SUM(I6:I15)</f>
        <v>8172</v>
      </c>
      <c r="J16" s="86">
        <f>SUM(J6:J15)</f>
        <v>3764</v>
      </c>
      <c r="K16" s="86">
        <f>SUM(K6:K15)</f>
        <v>920</v>
      </c>
      <c r="L16" s="91">
        <f>E16-F16</f>
        <v>2471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931</v>
      </c>
      <c r="F17" s="84">
        <v>830</v>
      </c>
      <c r="G17" s="84">
        <v>2</v>
      </c>
      <c r="H17" s="84">
        <v>737</v>
      </c>
      <c r="I17" s="84">
        <v>569</v>
      </c>
      <c r="J17" s="84">
        <v>194</v>
      </c>
      <c r="K17" s="84">
        <v>44</v>
      </c>
      <c r="L17" s="91">
        <f>E17-F17</f>
        <v>101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846</v>
      </c>
      <c r="F18" s="84">
        <v>575</v>
      </c>
      <c r="G18" s="84">
        <v>7</v>
      </c>
      <c r="H18" s="84">
        <v>597</v>
      </c>
      <c r="I18" s="84">
        <v>426</v>
      </c>
      <c r="J18" s="84">
        <v>249</v>
      </c>
      <c r="K18" s="84">
        <v>57</v>
      </c>
      <c r="L18" s="91">
        <f>E18-F18</f>
        <v>271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/>
      <c r="G19" s="84"/>
      <c r="H19" s="84"/>
      <c r="I19" s="84"/>
      <c r="J19" s="84">
        <v>1</v>
      </c>
      <c r="K19" s="84">
        <v>1</v>
      </c>
      <c r="L19" s="91">
        <f>E19-F19</f>
        <v>1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369</v>
      </c>
      <c r="F20" s="84">
        <v>336</v>
      </c>
      <c r="G20" s="84"/>
      <c r="H20" s="84">
        <v>331</v>
      </c>
      <c r="I20" s="84">
        <v>306</v>
      </c>
      <c r="J20" s="84">
        <v>38</v>
      </c>
      <c r="K20" s="84">
        <v>5</v>
      </c>
      <c r="L20" s="91">
        <f>E20-F20</f>
        <v>33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6</v>
      </c>
      <c r="F21" s="84">
        <v>5</v>
      </c>
      <c r="G21" s="84">
        <v>2</v>
      </c>
      <c r="H21" s="84">
        <v>5</v>
      </c>
      <c r="I21" s="84"/>
      <c r="J21" s="84">
        <v>1</v>
      </c>
      <c r="K21" s="84"/>
      <c r="L21" s="91">
        <f>E21-F21</f>
        <v>1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1586</v>
      </c>
      <c r="F25" s="94">
        <v>1216</v>
      </c>
      <c r="G25" s="94">
        <v>9</v>
      </c>
      <c r="H25" s="94">
        <v>1103</v>
      </c>
      <c r="I25" s="94">
        <v>733</v>
      </c>
      <c r="J25" s="94">
        <v>483</v>
      </c>
      <c r="K25" s="94">
        <v>107</v>
      </c>
      <c r="L25" s="91">
        <f>E25-F25</f>
        <v>370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3642</v>
      </c>
      <c r="F26" s="84">
        <v>3260</v>
      </c>
      <c r="G26" s="84">
        <v>4</v>
      </c>
      <c r="H26" s="84">
        <v>3022</v>
      </c>
      <c r="I26" s="84">
        <v>2296</v>
      </c>
      <c r="J26" s="84">
        <v>620</v>
      </c>
      <c r="K26" s="84">
        <v>16</v>
      </c>
      <c r="L26" s="91">
        <f>E26-F26</f>
        <v>382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56</v>
      </c>
      <c r="F27" s="84">
        <v>53</v>
      </c>
      <c r="G27" s="84"/>
      <c r="H27" s="84">
        <v>52</v>
      </c>
      <c r="I27" s="84">
        <v>24</v>
      </c>
      <c r="J27" s="84">
        <v>4</v>
      </c>
      <c r="K27" s="84"/>
      <c r="L27" s="91">
        <f>E27-F27</f>
        <v>3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8127</v>
      </c>
      <c r="F28" s="84">
        <v>7130</v>
      </c>
      <c r="G28" s="84">
        <v>27</v>
      </c>
      <c r="H28" s="84">
        <v>6622</v>
      </c>
      <c r="I28" s="84">
        <v>5826</v>
      </c>
      <c r="J28" s="84">
        <v>1505</v>
      </c>
      <c r="K28" s="84">
        <v>215</v>
      </c>
      <c r="L28" s="91">
        <f>E28-F28</f>
        <v>997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10550</v>
      </c>
      <c r="F29" s="84">
        <v>5953</v>
      </c>
      <c r="G29" s="84">
        <v>116</v>
      </c>
      <c r="H29" s="84">
        <v>6139</v>
      </c>
      <c r="I29" s="84">
        <v>4905</v>
      </c>
      <c r="J29" s="84">
        <v>4411</v>
      </c>
      <c r="K29" s="84">
        <v>959</v>
      </c>
      <c r="L29" s="91">
        <f>E29-F29</f>
        <v>4597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1132</v>
      </c>
      <c r="F30" s="84">
        <v>1062</v>
      </c>
      <c r="G30" s="84">
        <v>1</v>
      </c>
      <c r="H30" s="84">
        <v>1044</v>
      </c>
      <c r="I30" s="84">
        <v>934</v>
      </c>
      <c r="J30" s="84">
        <v>88</v>
      </c>
      <c r="K30" s="84">
        <v>15</v>
      </c>
      <c r="L30" s="91">
        <f>E30-F30</f>
        <v>70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1229</v>
      </c>
      <c r="F31" s="84">
        <v>934</v>
      </c>
      <c r="G31" s="84">
        <v>1</v>
      </c>
      <c r="H31" s="84">
        <v>909</v>
      </c>
      <c r="I31" s="84">
        <v>839</v>
      </c>
      <c r="J31" s="84">
        <v>320</v>
      </c>
      <c r="K31" s="84">
        <v>31</v>
      </c>
      <c r="L31" s="91">
        <f>E31-F31</f>
        <v>295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147</v>
      </c>
      <c r="F32" s="84">
        <v>104</v>
      </c>
      <c r="G32" s="84">
        <v>1</v>
      </c>
      <c r="H32" s="84">
        <v>103</v>
      </c>
      <c r="I32" s="84">
        <v>71</v>
      </c>
      <c r="J32" s="84">
        <v>44</v>
      </c>
      <c r="K32" s="84">
        <v>2</v>
      </c>
      <c r="L32" s="91">
        <f>E32-F32</f>
        <v>43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35</v>
      </c>
      <c r="F33" s="84">
        <v>23</v>
      </c>
      <c r="G33" s="84">
        <v>2</v>
      </c>
      <c r="H33" s="84">
        <v>23</v>
      </c>
      <c r="I33" s="84">
        <v>5</v>
      </c>
      <c r="J33" s="84">
        <v>12</v>
      </c>
      <c r="K33" s="84">
        <v>2</v>
      </c>
      <c r="L33" s="91">
        <f>E33-F33</f>
        <v>12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55</v>
      </c>
      <c r="F35" s="84">
        <v>54</v>
      </c>
      <c r="G35" s="84"/>
      <c r="H35" s="84">
        <v>51</v>
      </c>
      <c r="I35" s="84">
        <v>5</v>
      </c>
      <c r="J35" s="84">
        <v>4</v>
      </c>
      <c r="K35" s="84"/>
      <c r="L35" s="91">
        <f>E35-F35</f>
        <v>1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162</v>
      </c>
      <c r="F36" s="84">
        <v>112</v>
      </c>
      <c r="G36" s="84">
        <v>1</v>
      </c>
      <c r="H36" s="84">
        <v>100</v>
      </c>
      <c r="I36" s="84">
        <v>28</v>
      </c>
      <c r="J36" s="84">
        <v>62</v>
      </c>
      <c r="K36" s="84">
        <v>15</v>
      </c>
      <c r="L36" s="91">
        <f>E36-F36</f>
        <v>50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1113</v>
      </c>
      <c r="F37" s="84">
        <v>943</v>
      </c>
      <c r="G37" s="84">
        <v>1</v>
      </c>
      <c r="H37" s="84">
        <v>822</v>
      </c>
      <c r="I37" s="84">
        <v>603</v>
      </c>
      <c r="J37" s="84">
        <v>291</v>
      </c>
      <c r="K37" s="84">
        <v>47</v>
      </c>
      <c r="L37" s="91">
        <f>E37-F37</f>
        <v>170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13</v>
      </c>
      <c r="F38" s="84">
        <v>6</v>
      </c>
      <c r="G38" s="84"/>
      <c r="H38" s="84">
        <v>11</v>
      </c>
      <c r="I38" s="84">
        <v>10</v>
      </c>
      <c r="J38" s="84">
        <v>2</v>
      </c>
      <c r="K38" s="84"/>
      <c r="L38" s="91">
        <f>E38-F38</f>
        <v>7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33</v>
      </c>
      <c r="F39" s="84">
        <v>31</v>
      </c>
      <c r="G39" s="84"/>
      <c r="H39" s="84">
        <v>21</v>
      </c>
      <c r="I39" s="84">
        <v>17</v>
      </c>
      <c r="J39" s="84">
        <v>12</v>
      </c>
      <c r="K39" s="84"/>
      <c r="L39" s="91">
        <f>E39-F39</f>
        <v>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19535</v>
      </c>
      <c r="F40" s="94">
        <v>13556</v>
      </c>
      <c r="G40" s="94">
        <v>129</v>
      </c>
      <c r="H40" s="94">
        <v>12159</v>
      </c>
      <c r="I40" s="94">
        <v>8803</v>
      </c>
      <c r="J40" s="94">
        <v>7376</v>
      </c>
      <c r="K40" s="94">
        <v>1302</v>
      </c>
      <c r="L40" s="91">
        <f>E40-F40</f>
        <v>5979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18749</v>
      </c>
      <c r="F41" s="84">
        <v>16656</v>
      </c>
      <c r="G41" s="84">
        <v>7</v>
      </c>
      <c r="H41" s="84">
        <v>14329</v>
      </c>
      <c r="I41" s="84" t="s">
        <v>206</v>
      </c>
      <c r="J41" s="84">
        <v>4420</v>
      </c>
      <c r="K41" s="84">
        <v>414</v>
      </c>
      <c r="L41" s="91">
        <f>E41-F41</f>
        <v>2093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262</v>
      </c>
      <c r="F42" s="84">
        <v>252</v>
      </c>
      <c r="G42" s="84"/>
      <c r="H42" s="84">
        <v>186</v>
      </c>
      <c r="I42" s="84" t="s">
        <v>206</v>
      </c>
      <c r="J42" s="84">
        <v>76</v>
      </c>
      <c r="K42" s="84">
        <v>3</v>
      </c>
      <c r="L42" s="91">
        <f>E42-F42</f>
        <v>10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259</v>
      </c>
      <c r="F43" s="84">
        <v>210</v>
      </c>
      <c r="G43" s="84"/>
      <c r="H43" s="84">
        <v>202</v>
      </c>
      <c r="I43" s="84">
        <v>123</v>
      </c>
      <c r="J43" s="84">
        <v>57</v>
      </c>
      <c r="K43" s="84">
        <v>14</v>
      </c>
      <c r="L43" s="91">
        <f>E43-F43</f>
        <v>49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28</v>
      </c>
      <c r="F44" s="84">
        <v>28</v>
      </c>
      <c r="G44" s="84"/>
      <c r="H44" s="84">
        <v>28</v>
      </c>
      <c r="I44" s="84">
        <v>14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19036</v>
      </c>
      <c r="F45" s="84">
        <f>F41+F43+F44</f>
        <v>16894</v>
      </c>
      <c r="G45" s="84">
        <f>G41+G43+G44</f>
        <v>7</v>
      </c>
      <c r="H45" s="84">
        <f>H41+H43+H44</f>
        <v>14559</v>
      </c>
      <c r="I45" s="84">
        <f>I43+I44</f>
        <v>137</v>
      </c>
      <c r="J45" s="84">
        <f>J41+J43+J44</f>
        <v>4477</v>
      </c>
      <c r="K45" s="84">
        <f>K41+K43+K44</f>
        <v>428</v>
      </c>
      <c r="L45" s="91">
        <f>E45-F45</f>
        <v>2142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56063</v>
      </c>
      <c r="F46" s="84">
        <f t="shared" si="0"/>
        <v>45101</v>
      </c>
      <c r="G46" s="84">
        <f t="shared" si="0"/>
        <v>225</v>
      </c>
      <c r="H46" s="84">
        <f t="shared" si="0"/>
        <v>39963</v>
      </c>
      <c r="I46" s="84">
        <f t="shared" si="0"/>
        <v>17845</v>
      </c>
      <c r="J46" s="84">
        <f t="shared" si="0"/>
        <v>16100</v>
      </c>
      <c r="K46" s="84">
        <f t="shared" si="0"/>
        <v>2757</v>
      </c>
      <c r="L46" s="91">
        <f>E46-F46</f>
        <v>10962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&amp;L838C3FFB&amp;C&amp;R2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99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87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2255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127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205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427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495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427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95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127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63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1693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25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45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111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640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138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5372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386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200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89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53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31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12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8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3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5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1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9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3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2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434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836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258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40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218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8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341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167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60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&amp;L838C3FFB&amp;C&amp;R3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2135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1403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494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3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669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35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5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54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3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15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2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174700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380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5954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179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80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2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70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10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44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232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1545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41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5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236539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187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128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1536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1563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1346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12190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7345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211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382152530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61114878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110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47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2210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258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106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82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33798</v>
      </c>
      <c r="F57" s="115">
        <f>F58+F61+F62+F63</f>
        <v>5313</v>
      </c>
      <c r="G57" s="115">
        <f>G58+G61+G62+G63</f>
        <v>676</v>
      </c>
      <c r="H57" s="115">
        <f>H58+H61+H62+H63</f>
        <v>116</v>
      </c>
      <c r="I57" s="115">
        <f>I58+I61+I62+I63</f>
        <v>60</v>
      </c>
    </row>
    <row r="58" spans="1:9" ht="13.5" customHeight="1">
      <c r="A58" s="219" t="s">
        <v>103</v>
      </c>
      <c r="B58" s="219"/>
      <c r="C58" s="219"/>
      <c r="D58" s="219"/>
      <c r="E58" s="94">
        <v>11010</v>
      </c>
      <c r="F58" s="94">
        <v>885</v>
      </c>
      <c r="G58" s="94">
        <v>174</v>
      </c>
      <c r="H58" s="94">
        <v>49</v>
      </c>
      <c r="I58" s="94">
        <v>24</v>
      </c>
    </row>
    <row r="59" spans="1:9" ht="13.5" customHeight="1">
      <c r="A59" s="284" t="s">
        <v>204</v>
      </c>
      <c r="B59" s="285"/>
      <c r="C59" s="285"/>
      <c r="D59" s="286"/>
      <c r="E59" s="86">
        <v>1137</v>
      </c>
      <c r="F59" s="86">
        <v>584</v>
      </c>
      <c r="G59" s="86">
        <v>124</v>
      </c>
      <c r="H59" s="86">
        <v>42</v>
      </c>
      <c r="I59" s="86">
        <v>24</v>
      </c>
    </row>
    <row r="60" spans="1:9" ht="13.5" customHeight="1">
      <c r="A60" s="284" t="s">
        <v>205</v>
      </c>
      <c r="B60" s="285"/>
      <c r="C60" s="285"/>
      <c r="D60" s="286"/>
      <c r="E60" s="86">
        <v>8232</v>
      </c>
      <c r="F60" s="86">
        <v>56</v>
      </c>
      <c r="G60" s="86">
        <v>2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786</v>
      </c>
      <c r="F61" s="84">
        <v>304</v>
      </c>
      <c r="G61" s="84">
        <v>9</v>
      </c>
      <c r="H61" s="84">
        <v>2</v>
      </c>
      <c r="I61" s="84">
        <v>2</v>
      </c>
    </row>
    <row r="62" spans="1:9" ht="13.5" customHeight="1">
      <c r="A62" s="272" t="s">
        <v>104</v>
      </c>
      <c r="B62" s="272"/>
      <c r="C62" s="272"/>
      <c r="D62" s="272"/>
      <c r="E62" s="84">
        <v>7866</v>
      </c>
      <c r="F62" s="84">
        <v>3808</v>
      </c>
      <c r="G62" s="84">
        <v>386</v>
      </c>
      <c r="H62" s="84">
        <v>65</v>
      </c>
      <c r="I62" s="84">
        <v>34</v>
      </c>
    </row>
    <row r="63" spans="1:9" ht="13.5" customHeight="1">
      <c r="A63" s="219" t="s">
        <v>108</v>
      </c>
      <c r="B63" s="219"/>
      <c r="C63" s="219"/>
      <c r="D63" s="219"/>
      <c r="E63" s="84">
        <v>14136</v>
      </c>
      <c r="F63" s="84">
        <v>316</v>
      </c>
      <c r="G63" s="84">
        <v>107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20735</v>
      </c>
      <c r="G67" s="108">
        <v>278092082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7566</v>
      </c>
      <c r="G68" s="88">
        <v>245878913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13169</v>
      </c>
      <c r="G69" s="88">
        <v>32213169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8139</v>
      </c>
      <c r="G70" s="108">
        <v>4954828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4</v>
      </c>
      <c r="G71" s="88">
        <v>17857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&amp;L838C3FFB&amp;C&amp;R4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17.124223602484474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24.442082890541975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22.15320910973085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17.65184381778742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9.559973196336832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88.60779140152103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487.3536585365854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683.6951219512196</v>
      </c>
    </row>
    <row r="11" spans="1:4" ht="16.5" customHeight="1">
      <c r="A11" s="209" t="s">
        <v>62</v>
      </c>
      <c r="B11" s="211"/>
      <c r="C11" s="10">
        <v>9</v>
      </c>
      <c r="D11" s="84">
        <v>65.2777777777778</v>
      </c>
    </row>
    <row r="12" spans="1:4" ht="16.5" customHeight="1">
      <c r="A12" s="272" t="s">
        <v>103</v>
      </c>
      <c r="B12" s="272"/>
      <c r="C12" s="10">
        <v>10</v>
      </c>
      <c r="D12" s="84">
        <v>48.4444444444445</v>
      </c>
    </row>
    <row r="13" spans="1:4" ht="16.5" customHeight="1">
      <c r="A13" s="284" t="s">
        <v>204</v>
      </c>
      <c r="B13" s="286"/>
      <c r="C13" s="10">
        <v>11</v>
      </c>
      <c r="D13" s="94">
        <v>133.833333333333</v>
      </c>
    </row>
    <row r="14" spans="1:4" ht="16.5" customHeight="1">
      <c r="A14" s="284" t="s">
        <v>205</v>
      </c>
      <c r="B14" s="286"/>
      <c r="C14" s="10">
        <v>12</v>
      </c>
      <c r="D14" s="94">
        <v>4.5</v>
      </c>
    </row>
    <row r="15" spans="1:4" ht="16.5" customHeight="1">
      <c r="A15" s="272" t="s">
        <v>30</v>
      </c>
      <c r="B15" s="272"/>
      <c r="C15" s="10">
        <v>13</v>
      </c>
      <c r="D15" s="84">
        <v>68.4444444444445</v>
      </c>
    </row>
    <row r="16" spans="1:4" ht="16.5" customHeight="1">
      <c r="A16" s="272" t="s">
        <v>104</v>
      </c>
      <c r="B16" s="272"/>
      <c r="C16" s="10">
        <v>14</v>
      </c>
      <c r="D16" s="84">
        <v>103.722222222222</v>
      </c>
    </row>
    <row r="17" spans="1:5" ht="16.5" customHeight="1">
      <c r="A17" s="272" t="s">
        <v>108</v>
      </c>
      <c r="B17" s="272"/>
      <c r="C17" s="10">
        <v>15</v>
      </c>
      <c r="D17" s="84">
        <v>39.1666666666667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&amp;L838C3FFB&amp;C&amp;R5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2020-10-20T09:53:15Z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838C3FFB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