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52511" calcMode="manual" fullCalcOnLoad="1"/>
</workbook>
</file>

<file path=xl/calcChain.xml><?xml version="1.0" encoding="utf-8"?>
<calcChain xmlns="http://schemas.openxmlformats.org/spreadsheetml/2006/main">
  <c r="E4" i="7"/>
  <c r="F4"/>
  <c r="C6" i="3"/>
  <c r="D6"/>
  <c r="G6"/>
  <c r="H6"/>
  <c r="K6"/>
  <c r="K55"/>
  <c r="L6"/>
  <c r="C20"/>
  <c r="D20"/>
  <c r="E20"/>
  <c r="E6"/>
  <c r="E55"/>
  <c r="F20"/>
  <c r="F6"/>
  <c r="F55"/>
  <c r="G20"/>
  <c r="H20"/>
  <c r="I20"/>
  <c r="I6"/>
  <c r="I55"/>
  <c r="J20"/>
  <c r="J6"/>
  <c r="J55"/>
  <c r="K20"/>
  <c r="L20"/>
  <c r="C27"/>
  <c r="D27"/>
  <c r="E27"/>
  <c r="F27"/>
  <c r="G27"/>
  <c r="H27"/>
  <c r="I27"/>
  <c r="J27"/>
  <c r="K27"/>
  <c r="L27"/>
  <c r="E38"/>
  <c r="F38"/>
  <c r="I38"/>
  <c r="J38"/>
  <c r="C39"/>
  <c r="C38"/>
  <c r="C55"/>
  <c r="D39"/>
  <c r="D38"/>
  <c r="D55"/>
  <c r="E39"/>
  <c r="F39"/>
  <c r="G39"/>
  <c r="G38"/>
  <c r="H39"/>
  <c r="H38"/>
  <c r="H55"/>
  <c r="I39"/>
  <c r="J39"/>
  <c r="K39"/>
  <c r="K38"/>
  <c r="L39"/>
  <c r="L38"/>
  <c r="L55"/>
  <c r="C49"/>
  <c r="D49"/>
  <c r="E49"/>
  <c r="F49"/>
  <c r="G49"/>
  <c r="H49"/>
  <c r="I49"/>
  <c r="J49"/>
  <c r="K49"/>
  <c r="L49"/>
  <c r="G55"/>
</calcChain>
</file>

<file path=xl/sharedStrings.xml><?xml version="1.0" encoding="utf-8"?>
<sst xmlns="http://schemas.openxmlformats.org/spreadsheetml/2006/main" count="153" uniqueCount="127">
  <si>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</si>
  <si>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</si>
  <si>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</si>
  <si>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</si>
  <si>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</si>
  <si>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</si>
  <si>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</si>
  <si>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</si>
  <si>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</si>
  <si>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</si>
  <si>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</si>
  <si>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</si>
  <si>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</si>
  <si>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</si>
  <si>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</si>
  <si>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</si>
  <si>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</si>
  <si>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</si>
  <si>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</si>
  <si>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</si>
  <si>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</si>
  <si>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</si>
  <si>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</si>
  <si>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</si>
  <si>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</si>
  <si>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</si>
  <si>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</si>
  <si>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</si>
  <si>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</si>
  <si>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</si>
  <si>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</si>
  <si>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</si>
  <si>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</si>
  <si>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</si>
  <si>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</si>
  <si>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</si>
  <si>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</si>
  <si>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</si>
  <si>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</si>
  <si>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</si>
  <si>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</si>
  <si>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</si>
  <si>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</si>
  <si>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</si>
  <si>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</si>
  <si>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</si>
  <si>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</si>
  <si>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</si>
  <si>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</si>
  <si>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</si>
  <si>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</si>
  <si>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</si>
  <si>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</si>
  <si>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</si>
  <si>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</si>
  <si>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</si>
  <si>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</si>
  <si>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</si>
  <si>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</si>
  <si>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</si>
  <si>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</si>
  <si>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</si>
  <si>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</si>
  <si>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</si>
  <si>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</si>
  <si>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</si>
  <si>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</si>
  <si>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</si>
  <si>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</si>
  <si>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</si>
  <si>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</si>
  <si>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</si>
  <si>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</si>
  <si>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</si>
  <si>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</si>
  <si>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</si>
  <si>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</si>
  <si>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</si>
  <si>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</si>
  <si>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</si>
  <si>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</si>
  <si>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</si>
  <si>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</si>
  <si>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</si>
  <si>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</si>
  <si>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</si>
  <si>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</si>
  <si>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</si>
  <si>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</si>
  <si>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</si>
  <si>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</si>
  <si>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</si>
  <si>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</si>
  <si>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</si>
  <si>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</si>
  <si>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</si>
  <si>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</si>
  <si>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</si>
  <si>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</si>
  <si>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</si>
  <si>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</si>
  <si>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</si>
  <si>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</si>
  <si>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</si>
  <si>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</si>
  <si>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1. За подання до суду, усього (сума рядків 2, 5, 8-10, 13, 14, 15, 18, 19):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</si>
  <si>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</si>
  <si>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</si>
  <si>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</si>
  <si>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</si>
  <si>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2. За подання до господарського суду, усього (сума рядків 23-32): </t>
  </si>
  <si>
    <t>апеляційної скарги на ухвалу суду; заяви про приєднання до апеляційної скарги на ухвалу суду</t>
  </si>
  <si>
    <t>3. За подання до адміністративного суду, усього (сума рядків 34, 41-43):</t>
  </si>
  <si>
    <t>4. За видачу судами документів, усього (сума рядків 45-48):</t>
  </si>
  <si>
    <t>5. Судом ухвалено постанову про накладення адміністративного стягнення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</si>
  <si>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22, 33, 44, 49)</t>
    </r>
  </si>
  <si>
    <t>2018 рік</t>
  </si>
  <si>
    <t>ТУ ДСА України в Рiвненській областi</t>
  </si>
  <si>
    <t>33028. Рівненська область.м. Рівне</t>
  </si>
  <si>
    <t>вул. Замкова</t>
  </si>
  <si>
    <t>22 а</t>
  </si>
  <si>
    <t/>
  </si>
  <si>
    <t>Вдовиченко В.В.</t>
  </si>
  <si>
    <t xml:space="preserve">Наместнікова А.О. </t>
  </si>
  <si>
    <t>26-79-81</t>
  </si>
  <si>
    <t>inbox@rv.court.gov.ua</t>
  </si>
  <si>
    <t>9 січня 2019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</si>
</sst>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9" fillId="0" borderId="0" applyFont="0" applyFill="0" applyBorder="0" applyAlignment="0" applyProtection="0"/>
    <xf numFmtId="211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4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116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104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117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118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119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 t="s">
        <v>120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&amp;C&amp;LEAE22B7D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zoomScaleNormal="100" workbookViewId="0">
      <selection activeCell="B2" sqref="B2:B4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74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73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105</v>
      </c>
      <c r="C6" s="96">
        <f t="shared" ref="C6:L6" si="0">SUM(C7,C10,C13,C14,C15,C20,C23,C24,C18,C19)</f>
        <v>19528</v>
      </c>
      <c r="D6" s="96">
        <f t="shared" si="0"/>
        <v>16474597.119999947</v>
      </c>
      <c r="E6" s="96">
        <f t="shared" si="0"/>
        <v>13372</v>
      </c>
      <c r="F6" s="96">
        <f t="shared" si="0"/>
        <v>13090520.769999996</v>
      </c>
      <c r="G6" s="96">
        <f t="shared" si="0"/>
        <v>402</v>
      </c>
      <c r="H6" s="96">
        <f t="shared" si="0"/>
        <v>490861.8</v>
      </c>
      <c r="I6" s="96">
        <f t="shared" si="0"/>
        <v>2896</v>
      </c>
      <c r="J6" s="96">
        <f t="shared" si="0"/>
        <v>1328822.7500000009</v>
      </c>
      <c r="K6" s="96">
        <f t="shared" si="0"/>
        <v>5343</v>
      </c>
      <c r="L6" s="96">
        <f t="shared" si="0"/>
        <v>2976327.5200000168</v>
      </c>
    </row>
    <row r="7" spans="1:12" ht="16.5" customHeight="1">
      <c r="A7" s="87">
        <v>2</v>
      </c>
      <c r="B7" s="90" t="s">
        <v>75</v>
      </c>
      <c r="C7" s="97">
        <v>7241</v>
      </c>
      <c r="D7" s="97">
        <v>9936358.2199999392</v>
      </c>
      <c r="E7" s="97">
        <v>4427</v>
      </c>
      <c r="F7" s="97">
        <v>7347209.3300000001</v>
      </c>
      <c r="G7" s="97">
        <v>162</v>
      </c>
      <c r="H7" s="97">
        <v>340746.38</v>
      </c>
      <c r="I7" s="97">
        <v>1048</v>
      </c>
      <c r="J7" s="97">
        <v>846345.50999999605</v>
      </c>
      <c r="K7" s="97">
        <v>2423</v>
      </c>
      <c r="L7" s="97">
        <v>2009711.22000001</v>
      </c>
    </row>
    <row r="8" spans="1:12" ht="16.5" customHeight="1">
      <c r="A8" s="87">
        <v>3</v>
      </c>
      <c r="B8" s="91" t="s">
        <v>76</v>
      </c>
      <c r="C8" s="97">
        <v>2751</v>
      </c>
      <c r="D8" s="97">
        <v>5508535.8600000003</v>
      </c>
      <c r="E8" s="97">
        <v>2613</v>
      </c>
      <c r="F8" s="97">
        <v>5168785.43</v>
      </c>
      <c r="G8" s="97">
        <v>96</v>
      </c>
      <c r="H8" s="97">
        <v>261429.22</v>
      </c>
      <c r="I8" s="97">
        <v>56</v>
      </c>
      <c r="J8" s="97">
        <v>55435.17</v>
      </c>
      <c r="K8" s="97">
        <v>34</v>
      </c>
      <c r="L8" s="97">
        <v>74632.22</v>
      </c>
    </row>
    <row r="9" spans="1:12" ht="16.5" customHeight="1">
      <c r="A9" s="87">
        <v>4</v>
      </c>
      <c r="B9" s="91" t="s">
        <v>77</v>
      </c>
      <c r="C9" s="97">
        <v>4490</v>
      </c>
      <c r="D9" s="97">
        <v>4427822.3600000199</v>
      </c>
      <c r="E9" s="97">
        <v>1814</v>
      </c>
      <c r="F9" s="97">
        <v>2178423.9</v>
      </c>
      <c r="G9" s="97">
        <v>66</v>
      </c>
      <c r="H9" s="97">
        <v>79317.16</v>
      </c>
      <c r="I9" s="97">
        <v>992</v>
      </c>
      <c r="J9" s="97">
        <v>790910.33999999706</v>
      </c>
      <c r="K9" s="97">
        <v>2389</v>
      </c>
      <c r="L9" s="97">
        <v>1935079.00000001</v>
      </c>
    </row>
    <row r="10" spans="1:12" ht="19.5" customHeight="1">
      <c r="A10" s="87">
        <v>5</v>
      </c>
      <c r="B10" s="90" t="s">
        <v>78</v>
      </c>
      <c r="C10" s="97">
        <v>3357</v>
      </c>
      <c r="D10" s="97">
        <v>2771042.8</v>
      </c>
      <c r="E10" s="97">
        <v>2587</v>
      </c>
      <c r="F10" s="97">
        <v>2497029.25</v>
      </c>
      <c r="G10" s="97">
        <v>111</v>
      </c>
      <c r="H10" s="97">
        <v>86263.02</v>
      </c>
      <c r="I10" s="97">
        <v>233</v>
      </c>
      <c r="J10" s="97">
        <v>174061.04</v>
      </c>
      <c r="K10" s="97">
        <v>615</v>
      </c>
      <c r="L10" s="97">
        <v>467182.2</v>
      </c>
    </row>
    <row r="11" spans="1:12" ht="19.5" customHeight="1">
      <c r="A11" s="87">
        <v>6</v>
      </c>
      <c r="B11" s="91" t="s">
        <v>79</v>
      </c>
      <c r="C11" s="97">
        <v>346</v>
      </c>
      <c r="D11" s="97">
        <v>616700</v>
      </c>
      <c r="E11" s="97">
        <v>302</v>
      </c>
      <c r="F11" s="97">
        <v>696837.8</v>
      </c>
      <c r="G11" s="97">
        <v>16</v>
      </c>
      <c r="H11" s="97">
        <v>28260.68</v>
      </c>
      <c r="I11" s="97">
        <v>10</v>
      </c>
      <c r="J11" s="97">
        <v>21839.46</v>
      </c>
      <c r="K11" s="97">
        <v>31</v>
      </c>
      <c r="L11" s="97">
        <v>54623</v>
      </c>
    </row>
    <row r="12" spans="1:12" ht="19.5" customHeight="1">
      <c r="A12" s="87">
        <v>7</v>
      </c>
      <c r="B12" s="91" t="s">
        <v>80</v>
      </c>
      <c r="C12" s="97">
        <v>3011</v>
      </c>
      <c r="D12" s="97">
        <v>2154342.7999999998</v>
      </c>
      <c r="E12" s="97">
        <v>2285</v>
      </c>
      <c r="F12" s="97">
        <v>1800191.45</v>
      </c>
      <c r="G12" s="97">
        <v>95</v>
      </c>
      <c r="H12" s="97">
        <v>58002.34</v>
      </c>
      <c r="I12" s="97">
        <v>223</v>
      </c>
      <c r="J12" s="97">
        <v>152221.57999999999</v>
      </c>
      <c r="K12" s="97">
        <v>584</v>
      </c>
      <c r="L12" s="97">
        <v>412559.2</v>
      </c>
    </row>
    <row r="13" spans="1:12" ht="15" customHeight="1">
      <c r="A13" s="87">
        <v>8</v>
      </c>
      <c r="B13" s="90" t="s">
        <v>18</v>
      </c>
      <c r="C13" s="97">
        <v>3272</v>
      </c>
      <c r="D13" s="97">
        <v>2309917.2000000002</v>
      </c>
      <c r="E13" s="97">
        <v>3122</v>
      </c>
      <c r="F13" s="97">
        <v>2200684.9300000002</v>
      </c>
      <c r="G13" s="97">
        <v>80</v>
      </c>
      <c r="H13" s="97">
        <v>43722</v>
      </c>
      <c r="I13" s="97">
        <v>37</v>
      </c>
      <c r="J13" s="97">
        <v>25243.200000000001</v>
      </c>
      <c r="K13" s="97">
        <v>65</v>
      </c>
      <c r="L13" s="97">
        <v>45042.400000000001</v>
      </c>
    </row>
    <row r="14" spans="1:12" ht="15.75" customHeight="1">
      <c r="A14" s="87">
        <v>9</v>
      </c>
      <c r="B14" s="90" t="s">
        <v>19</v>
      </c>
      <c r="C14" s="97">
        <v>18</v>
      </c>
      <c r="D14" s="97">
        <v>21043.1</v>
      </c>
      <c r="E14" s="97">
        <v>17</v>
      </c>
      <c r="F14" s="97">
        <v>27963.919999999998</v>
      </c>
      <c r="G14" s="97"/>
      <c r="H14" s="97"/>
      <c r="I14" s="97"/>
      <c r="J14" s="97"/>
      <c r="K14" s="97">
        <v>1</v>
      </c>
      <c r="L14" s="97">
        <v>704.8</v>
      </c>
    </row>
    <row r="15" spans="1:12" ht="123" customHeight="1">
      <c r="A15" s="87">
        <v>10</v>
      </c>
      <c r="B15" s="90" t="s">
        <v>106</v>
      </c>
      <c r="C15" s="97">
        <v>1827</v>
      </c>
      <c r="D15" s="97">
        <v>699866.39999999898</v>
      </c>
      <c r="E15" s="97">
        <v>1682</v>
      </c>
      <c r="F15" s="97">
        <v>679091.16999999899</v>
      </c>
      <c r="G15" s="97">
        <v>31</v>
      </c>
      <c r="H15" s="97">
        <v>13324.6</v>
      </c>
      <c r="I15" s="97"/>
      <c r="J15" s="97"/>
      <c r="K15" s="97">
        <v>129</v>
      </c>
      <c r="L15" s="97">
        <v>52860</v>
      </c>
    </row>
    <row r="16" spans="1:12" ht="21" customHeight="1">
      <c r="A16" s="87">
        <v>11</v>
      </c>
      <c r="B16" s="91" t="s">
        <v>79</v>
      </c>
      <c r="C16" s="97">
        <v>103</v>
      </c>
      <c r="D16" s="97">
        <v>90743</v>
      </c>
      <c r="E16" s="97">
        <v>88</v>
      </c>
      <c r="F16" s="97">
        <v>79881</v>
      </c>
      <c r="G16" s="97">
        <v>1</v>
      </c>
      <c r="H16" s="97">
        <v>510</v>
      </c>
      <c r="I16" s="97"/>
      <c r="J16" s="97"/>
      <c r="K16" s="97">
        <v>14</v>
      </c>
      <c r="L16" s="97">
        <v>12334</v>
      </c>
    </row>
    <row r="17" spans="1:12" ht="21" customHeight="1">
      <c r="A17" s="87">
        <v>12</v>
      </c>
      <c r="B17" s="91" t="s">
        <v>80</v>
      </c>
      <c r="C17" s="97">
        <v>1724</v>
      </c>
      <c r="D17" s="97">
        <v>609123.4</v>
      </c>
      <c r="E17" s="97">
        <v>1594</v>
      </c>
      <c r="F17" s="97">
        <v>599210.16999999899</v>
      </c>
      <c r="G17" s="97">
        <v>30</v>
      </c>
      <c r="H17" s="97">
        <v>12814.6</v>
      </c>
      <c r="I17" s="97"/>
      <c r="J17" s="97"/>
      <c r="K17" s="97">
        <v>115</v>
      </c>
      <c r="L17" s="97">
        <v>40526</v>
      </c>
    </row>
    <row r="18" spans="1:12" ht="21" customHeight="1">
      <c r="A18" s="87">
        <v>13</v>
      </c>
      <c r="B18" s="99" t="s">
        <v>107</v>
      </c>
      <c r="C18" s="97">
        <v>3686</v>
      </c>
      <c r="D18" s="97">
        <v>649473.20000001101</v>
      </c>
      <c r="E18" s="97">
        <v>1414</v>
      </c>
      <c r="F18" s="97">
        <v>277930.96999999898</v>
      </c>
      <c r="G18" s="97">
        <v>16</v>
      </c>
      <c r="H18" s="97">
        <v>4500.2</v>
      </c>
      <c r="I18" s="97">
        <v>1576</v>
      </c>
      <c r="J18" s="97">
        <v>282820.60000000498</v>
      </c>
      <c r="K18" s="97">
        <v>2108</v>
      </c>
      <c r="L18" s="97">
        <v>371524.80000000697</v>
      </c>
    </row>
    <row r="19" spans="1:12" ht="21" customHeight="1">
      <c r="A19" s="87">
        <v>14</v>
      </c>
      <c r="B19" s="99" t="s">
        <v>108</v>
      </c>
      <c r="C19" s="97">
        <v>100</v>
      </c>
      <c r="D19" s="97">
        <v>8810</v>
      </c>
      <c r="E19" s="97">
        <v>97</v>
      </c>
      <c r="F19" s="97">
        <v>8912.2000000000007</v>
      </c>
      <c r="G19" s="97"/>
      <c r="H19" s="97"/>
      <c r="I19" s="97">
        <v>2</v>
      </c>
      <c r="J19" s="97">
        <v>352.4</v>
      </c>
      <c r="K19" s="97">
        <v>1</v>
      </c>
      <c r="L19" s="97">
        <v>88.1</v>
      </c>
    </row>
    <row r="20" spans="1:12" ht="33.75" customHeight="1">
      <c r="A20" s="87">
        <v>15</v>
      </c>
      <c r="B20" s="90" t="s">
        <v>81</v>
      </c>
      <c r="C20" s="97">
        <f t="shared" ref="C20:L20" si="1">SUM(C21:C22)</f>
        <v>20</v>
      </c>
      <c r="D20" s="97">
        <f t="shared" si="1"/>
        <v>69100</v>
      </c>
      <c r="E20" s="97">
        <f t="shared" si="1"/>
        <v>19</v>
      </c>
      <c r="F20" s="97">
        <f t="shared" si="1"/>
        <v>39861.199999999997</v>
      </c>
      <c r="G20" s="97">
        <f t="shared" si="1"/>
        <v>2</v>
      </c>
      <c r="H20" s="97">
        <f t="shared" si="1"/>
        <v>2305.6</v>
      </c>
      <c r="I20" s="97">
        <f t="shared" si="1"/>
        <v>0</v>
      </c>
      <c r="J20" s="97">
        <f t="shared" si="1"/>
        <v>0</v>
      </c>
      <c r="K20" s="97">
        <f t="shared" si="1"/>
        <v>1</v>
      </c>
      <c r="L20" s="97">
        <f t="shared" si="1"/>
        <v>29214</v>
      </c>
    </row>
    <row r="21" spans="1:12" ht="14.25" customHeight="1">
      <c r="A21" s="87">
        <v>16</v>
      </c>
      <c r="B21" s="100" t="s">
        <v>1</v>
      </c>
      <c r="C21" s="97">
        <v>5</v>
      </c>
      <c r="D21" s="97">
        <v>3524</v>
      </c>
      <c r="E21" s="97">
        <v>5</v>
      </c>
      <c r="F21" s="97">
        <v>4581.2</v>
      </c>
      <c r="G21" s="97"/>
      <c r="H21" s="97"/>
      <c r="I21" s="97"/>
      <c r="J21" s="97"/>
      <c r="K21" s="97"/>
      <c r="L21" s="97"/>
    </row>
    <row r="22" spans="1:12" ht="23.25" customHeight="1">
      <c r="A22" s="87">
        <v>17</v>
      </c>
      <c r="B22" s="100" t="s">
        <v>2</v>
      </c>
      <c r="C22" s="97">
        <v>15</v>
      </c>
      <c r="D22" s="97">
        <v>65576</v>
      </c>
      <c r="E22" s="97">
        <v>14</v>
      </c>
      <c r="F22" s="97">
        <v>35280</v>
      </c>
      <c r="G22" s="97">
        <v>2</v>
      </c>
      <c r="H22" s="97">
        <v>2305.6</v>
      </c>
      <c r="I22" s="97"/>
      <c r="J22" s="97"/>
      <c r="K22" s="97">
        <v>1</v>
      </c>
      <c r="L22" s="97">
        <v>29214</v>
      </c>
    </row>
    <row r="23" spans="1:12" ht="46.5" customHeight="1">
      <c r="A23" s="87">
        <v>18</v>
      </c>
      <c r="B23" s="90" t="s">
        <v>109</v>
      </c>
      <c r="C23" s="97">
        <v>7</v>
      </c>
      <c r="D23" s="97">
        <v>8986.2000000000007</v>
      </c>
      <c r="E23" s="97">
        <v>7</v>
      </c>
      <c r="F23" s="97">
        <v>11837.8</v>
      </c>
      <c r="G23" s="97"/>
      <c r="H23" s="97"/>
      <c r="I23" s="97"/>
      <c r="J23" s="97"/>
      <c r="K23" s="97"/>
      <c r="L23" s="97"/>
    </row>
    <row r="24" spans="1:12" ht="31.5" customHeight="1">
      <c r="A24" s="87">
        <v>19</v>
      </c>
      <c r="B24" s="90" t="s">
        <v>82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20.25" customHeight="1">
      <c r="A25" s="87">
        <v>20</v>
      </c>
      <c r="B25" s="91" t="s">
        <v>79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80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5">
      <c r="A27" s="87">
        <v>22</v>
      </c>
      <c r="B27" s="89" t="s">
        <v>110</v>
      </c>
      <c r="C27" s="96">
        <f t="shared" ref="C27:L27" si="2">SUM(C28:C37)</f>
        <v>0</v>
      </c>
      <c r="D27" s="96">
        <f t="shared" si="2"/>
        <v>0</v>
      </c>
      <c r="E27" s="96">
        <f t="shared" si="2"/>
        <v>0</v>
      </c>
      <c r="F27" s="96">
        <f t="shared" si="2"/>
        <v>0</v>
      </c>
      <c r="G27" s="96">
        <f t="shared" si="2"/>
        <v>0</v>
      </c>
      <c r="H27" s="96">
        <f t="shared" si="2"/>
        <v>0</v>
      </c>
      <c r="I27" s="96">
        <f t="shared" si="2"/>
        <v>0</v>
      </c>
      <c r="J27" s="96">
        <f t="shared" si="2"/>
        <v>0</v>
      </c>
      <c r="K27" s="96">
        <f t="shared" si="2"/>
        <v>0</v>
      </c>
      <c r="L27" s="96">
        <f t="shared" si="2"/>
        <v>0</v>
      </c>
    </row>
    <row r="28" spans="1:12" ht="15.75" customHeight="1">
      <c r="A28" s="87">
        <v>23</v>
      </c>
      <c r="B28" s="90" t="s">
        <v>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5">
      <c r="A29" s="87">
        <v>24</v>
      </c>
      <c r="B29" s="90" t="s">
        <v>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107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75">
      <c r="A32" s="87">
        <v>27</v>
      </c>
      <c r="B32" s="90" t="s">
        <v>83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45">
      <c r="A33" s="87">
        <v>28</v>
      </c>
      <c r="B33" s="90" t="s">
        <v>84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30">
      <c r="A34" s="87">
        <v>29</v>
      </c>
      <c r="B34" s="90" t="s">
        <v>111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15">
      <c r="A36" s="87">
        <v>31</v>
      </c>
      <c r="B36" s="90" t="s">
        <v>15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05">
      <c r="A37" s="87">
        <v>32</v>
      </c>
      <c r="B37" s="90" t="s">
        <v>85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31.5" customHeight="1">
      <c r="A38" s="87">
        <v>33</v>
      </c>
      <c r="B38" s="89" t="s">
        <v>112</v>
      </c>
      <c r="C38" s="96">
        <f t="shared" ref="C38:L38" si="3">SUM(C39,C46,C47,C48)</f>
        <v>132</v>
      </c>
      <c r="D38" s="96">
        <f t="shared" si="3"/>
        <v>170737.44999999998</v>
      </c>
      <c r="E38" s="96">
        <f t="shared" si="3"/>
        <v>83</v>
      </c>
      <c r="F38" s="96">
        <f t="shared" si="3"/>
        <v>98527.8</v>
      </c>
      <c r="G38" s="96">
        <f t="shared" si="3"/>
        <v>14</v>
      </c>
      <c r="H38" s="96">
        <f t="shared" si="3"/>
        <v>24412.35</v>
      </c>
      <c r="I38" s="96">
        <f t="shared" si="3"/>
        <v>6</v>
      </c>
      <c r="J38" s="96">
        <f t="shared" si="3"/>
        <v>4609.6000000000004</v>
      </c>
      <c r="K38" s="96">
        <f t="shared" si="3"/>
        <v>34</v>
      </c>
      <c r="L38" s="96">
        <f t="shared" si="3"/>
        <v>24844.199999999997</v>
      </c>
    </row>
    <row r="39" spans="1:12" ht="24" customHeight="1">
      <c r="A39" s="87">
        <v>34</v>
      </c>
      <c r="B39" s="90" t="s">
        <v>86</v>
      </c>
      <c r="C39" s="97">
        <f t="shared" ref="C39:L39" si="4">SUM(C40,C43)</f>
        <v>127</v>
      </c>
      <c r="D39" s="97">
        <f t="shared" si="4"/>
        <v>167565.84999999998</v>
      </c>
      <c r="E39" s="97">
        <f t="shared" si="4"/>
        <v>79</v>
      </c>
      <c r="F39" s="97">
        <f t="shared" si="4"/>
        <v>94859.99</v>
      </c>
      <c r="G39" s="97">
        <f t="shared" si="4"/>
        <v>14</v>
      </c>
      <c r="H39" s="97">
        <f t="shared" si="4"/>
        <v>24412.35</v>
      </c>
      <c r="I39" s="97">
        <f t="shared" si="4"/>
        <v>6</v>
      </c>
      <c r="J39" s="97">
        <f t="shared" si="4"/>
        <v>4609.6000000000004</v>
      </c>
      <c r="K39" s="97">
        <f t="shared" si="4"/>
        <v>33</v>
      </c>
      <c r="L39" s="97">
        <f t="shared" si="4"/>
        <v>24315.599999999999</v>
      </c>
    </row>
    <row r="40" spans="1:12" ht="19.5" customHeight="1">
      <c r="A40" s="87">
        <v>35</v>
      </c>
      <c r="B40" s="90" t="s">
        <v>87</v>
      </c>
      <c r="C40" s="97">
        <v>16</v>
      </c>
      <c r="D40" s="97">
        <v>74244.649999999994</v>
      </c>
      <c r="E40" s="97">
        <v>5</v>
      </c>
      <c r="F40" s="97">
        <v>28591.99</v>
      </c>
      <c r="G40" s="97">
        <v>7</v>
      </c>
      <c r="H40" s="97">
        <v>16825.55</v>
      </c>
      <c r="I40" s="97">
        <v>1</v>
      </c>
      <c r="J40" s="97">
        <v>1280</v>
      </c>
      <c r="K40" s="97">
        <v>2</v>
      </c>
      <c r="L40" s="97">
        <v>1409.6</v>
      </c>
    </row>
    <row r="41" spans="1:12" ht="16.5" customHeight="1">
      <c r="A41" s="87">
        <v>36</v>
      </c>
      <c r="B41" s="91" t="s">
        <v>88</v>
      </c>
      <c r="C41" s="97">
        <v>6</v>
      </c>
      <c r="D41" s="97">
        <v>67196.649999999994</v>
      </c>
      <c r="E41" s="97">
        <v>2</v>
      </c>
      <c r="F41" s="97">
        <v>26477.59</v>
      </c>
      <c r="G41" s="97">
        <v>4</v>
      </c>
      <c r="H41" s="97">
        <v>9540</v>
      </c>
      <c r="I41" s="97"/>
      <c r="J41" s="97"/>
      <c r="K41" s="97"/>
      <c r="L41" s="97"/>
    </row>
    <row r="42" spans="1:12" ht="16.5" customHeight="1">
      <c r="A42" s="87">
        <v>37</v>
      </c>
      <c r="B42" s="91" t="s">
        <v>77</v>
      </c>
      <c r="C42" s="97">
        <v>10</v>
      </c>
      <c r="D42" s="97">
        <v>7048</v>
      </c>
      <c r="E42" s="97">
        <v>3</v>
      </c>
      <c r="F42" s="97">
        <v>2114.4</v>
      </c>
      <c r="G42" s="97">
        <v>3</v>
      </c>
      <c r="H42" s="97">
        <v>7285.55</v>
      </c>
      <c r="I42" s="97">
        <v>1</v>
      </c>
      <c r="J42" s="97">
        <v>1280</v>
      </c>
      <c r="K42" s="97">
        <v>2</v>
      </c>
      <c r="L42" s="97">
        <v>1409.6</v>
      </c>
    </row>
    <row r="43" spans="1:12" ht="21" customHeight="1">
      <c r="A43" s="87">
        <v>38</v>
      </c>
      <c r="B43" s="90" t="s">
        <v>89</v>
      </c>
      <c r="C43" s="97">
        <v>111</v>
      </c>
      <c r="D43" s="97">
        <v>93321.2</v>
      </c>
      <c r="E43" s="97">
        <v>74</v>
      </c>
      <c r="F43" s="97">
        <v>66268</v>
      </c>
      <c r="G43" s="97">
        <v>7</v>
      </c>
      <c r="H43" s="97">
        <v>7586.8</v>
      </c>
      <c r="I43" s="97">
        <v>5</v>
      </c>
      <c r="J43" s="97">
        <v>3329.6</v>
      </c>
      <c r="K43" s="97">
        <v>31</v>
      </c>
      <c r="L43" s="97">
        <v>22906</v>
      </c>
    </row>
    <row r="44" spans="1:12" ht="30" customHeight="1">
      <c r="A44" s="87">
        <v>39</v>
      </c>
      <c r="B44" s="91" t="s">
        <v>90</v>
      </c>
      <c r="C44" s="97">
        <v>12</v>
      </c>
      <c r="D44" s="97">
        <v>22906</v>
      </c>
      <c r="E44" s="97">
        <v>12</v>
      </c>
      <c r="F44" s="97">
        <v>21144</v>
      </c>
      <c r="G44" s="97">
        <v>1</v>
      </c>
      <c r="H44" s="97">
        <v>1762</v>
      </c>
      <c r="I44" s="97"/>
      <c r="J44" s="97"/>
      <c r="K44" s="97">
        <v>1</v>
      </c>
      <c r="L44" s="97">
        <v>1762</v>
      </c>
    </row>
    <row r="45" spans="1:12" ht="21" customHeight="1">
      <c r="A45" s="87">
        <v>40</v>
      </c>
      <c r="B45" s="91" t="s">
        <v>80</v>
      </c>
      <c r="C45" s="97">
        <v>99</v>
      </c>
      <c r="D45" s="97">
        <v>70415.199999999997</v>
      </c>
      <c r="E45" s="97">
        <v>62</v>
      </c>
      <c r="F45" s="97">
        <v>45124</v>
      </c>
      <c r="G45" s="97">
        <v>6</v>
      </c>
      <c r="H45" s="97">
        <v>5824.8</v>
      </c>
      <c r="I45" s="97">
        <v>5</v>
      </c>
      <c r="J45" s="97">
        <v>3329.6</v>
      </c>
      <c r="K45" s="97">
        <v>30</v>
      </c>
      <c r="L45" s="97">
        <v>21144</v>
      </c>
    </row>
    <row r="46" spans="1:12" ht="45" customHeight="1">
      <c r="A46" s="87">
        <v>41</v>
      </c>
      <c r="B46" s="90" t="s">
        <v>91</v>
      </c>
      <c r="C46" s="97">
        <v>1</v>
      </c>
      <c r="D46" s="97">
        <v>1057.2</v>
      </c>
      <c r="E46" s="97">
        <v>1</v>
      </c>
      <c r="F46" s="97">
        <v>2114.4</v>
      </c>
      <c r="G46" s="97"/>
      <c r="H46" s="97"/>
      <c r="I46" s="97"/>
      <c r="J46" s="97"/>
      <c r="K46" s="97"/>
      <c r="L46" s="97"/>
    </row>
    <row r="47" spans="1:12" ht="30" customHeight="1">
      <c r="A47" s="87">
        <v>42</v>
      </c>
      <c r="B47" s="92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51" customHeight="1">
      <c r="A48" s="87">
        <v>43</v>
      </c>
      <c r="B48" s="90" t="s">
        <v>92</v>
      </c>
      <c r="C48" s="97">
        <v>4</v>
      </c>
      <c r="D48" s="97">
        <v>2114.4</v>
      </c>
      <c r="E48" s="97">
        <v>3</v>
      </c>
      <c r="F48" s="97">
        <v>1553.41</v>
      </c>
      <c r="G48" s="97"/>
      <c r="H48" s="97"/>
      <c r="I48" s="97"/>
      <c r="J48" s="97"/>
      <c r="K48" s="97">
        <v>1</v>
      </c>
      <c r="L48" s="97">
        <v>528.6</v>
      </c>
    </row>
    <row r="49" spans="1:12" ht="21.75" customHeight="1">
      <c r="A49" s="87">
        <v>44</v>
      </c>
      <c r="B49" s="89" t="s">
        <v>113</v>
      </c>
      <c r="C49" s="96">
        <f t="shared" ref="C49:L49" si="5">SUM(C50:C53)</f>
        <v>2260</v>
      </c>
      <c r="D49" s="96">
        <f t="shared" si="5"/>
        <v>44763.159999999902</v>
      </c>
      <c r="E49" s="96">
        <f t="shared" si="5"/>
        <v>2215</v>
      </c>
      <c r="F49" s="96">
        <f t="shared" si="5"/>
        <v>43666.799999999901</v>
      </c>
      <c r="G49" s="96">
        <f t="shared" si="5"/>
        <v>0</v>
      </c>
      <c r="H49" s="96">
        <f t="shared" si="5"/>
        <v>0</v>
      </c>
      <c r="I49" s="96">
        <f t="shared" si="5"/>
        <v>1</v>
      </c>
      <c r="J49" s="96">
        <f t="shared" si="5"/>
        <v>52.86</v>
      </c>
      <c r="K49" s="96">
        <f t="shared" si="5"/>
        <v>45</v>
      </c>
      <c r="L49" s="96">
        <f t="shared" si="5"/>
        <v>1237.02</v>
      </c>
    </row>
    <row r="50" spans="1:12" ht="18.75" customHeight="1">
      <c r="A50" s="87">
        <v>45</v>
      </c>
      <c r="B50" s="90" t="s">
        <v>9</v>
      </c>
      <c r="C50" s="97">
        <v>2040</v>
      </c>
      <c r="D50" s="97">
        <v>34328.559999999903</v>
      </c>
      <c r="E50" s="97">
        <v>2016</v>
      </c>
      <c r="F50" s="97">
        <v>34293.059999999903</v>
      </c>
      <c r="G50" s="97"/>
      <c r="H50" s="97"/>
      <c r="I50" s="97"/>
      <c r="J50" s="97"/>
      <c r="K50" s="97">
        <v>24</v>
      </c>
      <c r="L50" s="97">
        <v>126.96</v>
      </c>
    </row>
    <row r="51" spans="1:12" ht="27" customHeight="1">
      <c r="A51" s="87">
        <v>46</v>
      </c>
      <c r="B51" s="90" t="s">
        <v>10</v>
      </c>
      <c r="C51" s="97">
        <v>136</v>
      </c>
      <c r="D51" s="97">
        <v>7453.26</v>
      </c>
      <c r="E51" s="97">
        <v>115</v>
      </c>
      <c r="F51" s="97">
        <v>6341.96</v>
      </c>
      <c r="G51" s="97"/>
      <c r="H51" s="97"/>
      <c r="I51" s="97">
        <v>1</v>
      </c>
      <c r="J51" s="97">
        <v>52.86</v>
      </c>
      <c r="K51" s="97">
        <v>21</v>
      </c>
      <c r="L51" s="97">
        <v>1110.06</v>
      </c>
    </row>
    <row r="52" spans="1:12" ht="76.5" customHeight="1">
      <c r="A52" s="87">
        <v>47</v>
      </c>
      <c r="B52" s="90" t="s">
        <v>93</v>
      </c>
      <c r="C52" s="97">
        <v>38</v>
      </c>
      <c r="D52" s="97">
        <v>486.32</v>
      </c>
      <c r="E52" s="97">
        <v>38</v>
      </c>
      <c r="F52" s="97">
        <v>487.09</v>
      </c>
      <c r="G52" s="97"/>
      <c r="H52" s="97"/>
      <c r="I52" s="97"/>
      <c r="J52" s="97"/>
      <c r="K52" s="97"/>
      <c r="L52" s="97"/>
    </row>
    <row r="53" spans="1:12" ht="24" customHeight="1">
      <c r="A53" s="87">
        <v>48</v>
      </c>
      <c r="B53" s="90" t="s">
        <v>94</v>
      </c>
      <c r="C53" s="97">
        <v>46</v>
      </c>
      <c r="D53" s="97">
        <v>2495.02</v>
      </c>
      <c r="E53" s="97">
        <v>46</v>
      </c>
      <c r="F53" s="97">
        <v>2544.69</v>
      </c>
      <c r="G53" s="97"/>
      <c r="H53" s="97"/>
      <c r="I53" s="97"/>
      <c r="J53" s="97"/>
      <c r="K53" s="97"/>
      <c r="L53" s="97"/>
    </row>
    <row r="54" spans="1:12" ht="28.5" customHeight="1">
      <c r="A54" s="87">
        <v>49</v>
      </c>
      <c r="B54" s="89" t="s">
        <v>114</v>
      </c>
      <c r="C54" s="96">
        <v>6470</v>
      </c>
      <c r="D54" s="96">
        <v>2279120.79999999</v>
      </c>
      <c r="E54" s="96">
        <v>3771</v>
      </c>
      <c r="F54" s="96">
        <v>1327825.6000000001</v>
      </c>
      <c r="G54" s="96"/>
      <c r="H54" s="96"/>
      <c r="I54" s="96">
        <v>6257</v>
      </c>
      <c r="J54" s="96">
        <v>2202538.4099999899</v>
      </c>
      <c r="K54" s="97">
        <v>213</v>
      </c>
      <c r="L54" s="96">
        <v>75061.200000000201</v>
      </c>
    </row>
    <row r="55" spans="1:12" ht="15">
      <c r="A55" s="87">
        <v>50</v>
      </c>
      <c r="B55" s="88" t="s">
        <v>115</v>
      </c>
      <c r="C55" s="96">
        <f t="shared" ref="C55:L55" si="6">SUM(C6,C27,C38,C49,C54)</f>
        <v>28390</v>
      </c>
      <c r="D55" s="96">
        <f t="shared" si="6"/>
        <v>18969218.529999938</v>
      </c>
      <c r="E55" s="96">
        <f t="shared" si="6"/>
        <v>19441</v>
      </c>
      <c r="F55" s="96">
        <f t="shared" si="6"/>
        <v>14560540.969999997</v>
      </c>
      <c r="G55" s="96">
        <f t="shared" si="6"/>
        <v>416</v>
      </c>
      <c r="H55" s="96">
        <f t="shared" si="6"/>
        <v>515274.14999999997</v>
      </c>
      <c r="I55" s="96">
        <f t="shared" si="6"/>
        <v>9160</v>
      </c>
      <c r="J55" s="96">
        <f t="shared" si="6"/>
        <v>3536023.6199999908</v>
      </c>
      <c r="K55" s="96">
        <f t="shared" si="6"/>
        <v>5635</v>
      </c>
      <c r="L55" s="96">
        <f t="shared" si="6"/>
        <v>3077469.9400000172</v>
      </c>
    </row>
    <row r="56" spans="1:12">
      <c r="C56" s="48"/>
      <c r="D56" s="51"/>
      <c r="E56" s="51"/>
      <c r="F56" s="51"/>
      <c r="G56" s="48"/>
      <c r="H56" s="48"/>
      <c r="I56" s="48"/>
      <c r="J56" s="48"/>
      <c r="K56" s="48"/>
      <c r="L56" s="48"/>
    </row>
    <row r="57" spans="1:12" ht="12.75">
      <c r="B57" s="49"/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Зведений- 10, Підрозділ: ТУ ДСА України в Рiвненській областi,_x000D_
 Початок періоду: 01.01.2018, Кінець періоду: 31.12.2018&amp;LEAE22B7D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workbookViewId="0">
      <selection activeCell="E4" sqref="E4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98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SUM(E5:E24)</f>
        <v>5570</v>
      </c>
      <c r="F4" s="93">
        <f>SUM(F5:F24)</f>
        <v>3032840.3400000092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1815</v>
      </c>
      <c r="F5" s="95">
        <v>589299.39000000898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28</v>
      </c>
      <c r="F6" s="95">
        <v>48619.24</v>
      </c>
    </row>
    <row r="7" spans="1:6" ht="40.5" customHeight="1">
      <c r="A7" s="67">
        <v>4</v>
      </c>
      <c r="B7" s="149" t="s">
        <v>99</v>
      </c>
      <c r="C7" s="150"/>
      <c r="D7" s="151"/>
      <c r="E7" s="94">
        <v>2997</v>
      </c>
      <c r="F7" s="95">
        <v>1769371</v>
      </c>
    </row>
    <row r="8" spans="1:6" ht="41.25" customHeight="1">
      <c r="A8" s="67">
        <v>5</v>
      </c>
      <c r="B8" s="149" t="s">
        <v>63</v>
      </c>
      <c r="C8" s="150"/>
      <c r="D8" s="151"/>
      <c r="E8" s="94">
        <v>2</v>
      </c>
      <c r="F8" s="95">
        <v>2466.8000000000002</v>
      </c>
    </row>
    <row r="9" spans="1:6" ht="30.75" customHeight="1">
      <c r="A9" s="67">
        <v>6</v>
      </c>
      <c r="B9" s="149" t="s">
        <v>64</v>
      </c>
      <c r="C9" s="150"/>
      <c r="D9" s="151"/>
      <c r="E9" s="94">
        <v>30</v>
      </c>
      <c r="F9" s="95">
        <v>15858</v>
      </c>
    </row>
    <row r="10" spans="1:6" ht="18" customHeight="1">
      <c r="A10" s="67">
        <v>7</v>
      </c>
      <c r="B10" s="149" t="s">
        <v>65</v>
      </c>
      <c r="C10" s="150"/>
      <c r="D10" s="151"/>
      <c r="E10" s="94">
        <v>43</v>
      </c>
      <c r="F10" s="95">
        <v>101392.78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45</v>
      </c>
      <c r="F11" s="95">
        <v>42521.120000000003</v>
      </c>
    </row>
    <row r="12" spans="1:6" ht="29.25" customHeight="1">
      <c r="A12" s="67">
        <v>9</v>
      </c>
      <c r="B12" s="149" t="s">
        <v>100</v>
      </c>
      <c r="C12" s="150"/>
      <c r="D12" s="151"/>
      <c r="E12" s="94">
        <v>9</v>
      </c>
      <c r="F12" s="95">
        <v>6486</v>
      </c>
    </row>
    <row r="13" spans="1:6" ht="20.25" customHeight="1">
      <c r="A13" s="67">
        <v>10</v>
      </c>
      <c r="B13" s="149" t="s">
        <v>101</v>
      </c>
      <c r="C13" s="150"/>
      <c r="D13" s="151"/>
      <c r="E13" s="94">
        <v>207</v>
      </c>
      <c r="F13" s="95">
        <v>146631.81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104</v>
      </c>
      <c r="F14" s="95">
        <v>79070.259999999995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168</v>
      </c>
      <c r="F16" s="95">
        <v>59555.600000000202</v>
      </c>
    </row>
    <row r="17" spans="1:11" ht="20.25" customHeight="1">
      <c r="A17" s="67">
        <v>14</v>
      </c>
      <c r="B17" s="149" t="s">
        <v>70</v>
      </c>
      <c r="C17" s="150"/>
      <c r="D17" s="151"/>
      <c r="E17" s="94">
        <v>80</v>
      </c>
      <c r="F17" s="95">
        <v>58536</v>
      </c>
    </row>
    <row r="18" spans="1:11" ht="27" customHeight="1">
      <c r="A18" s="67">
        <v>15</v>
      </c>
      <c r="B18" s="149" t="s">
        <v>71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72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96</v>
      </c>
      <c r="C20" s="150"/>
      <c r="D20" s="151"/>
      <c r="E20" s="94">
        <v>5</v>
      </c>
      <c r="F20" s="95">
        <v>6167</v>
      </c>
    </row>
    <row r="21" spans="1:11" ht="30" customHeight="1">
      <c r="A21" s="67">
        <v>18</v>
      </c>
      <c r="B21" s="149" t="s">
        <v>95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97</v>
      </c>
      <c r="C22" s="154"/>
      <c r="D22" s="154"/>
      <c r="E22" s="94">
        <v>9</v>
      </c>
      <c r="F22" s="95">
        <v>475.74</v>
      </c>
    </row>
    <row r="23" spans="1:11" ht="68.25" customHeight="1">
      <c r="A23" s="67">
        <v>20</v>
      </c>
      <c r="B23" s="149" t="s">
        <v>102</v>
      </c>
      <c r="C23" s="150"/>
      <c r="D23" s="151"/>
      <c r="E23" s="94">
        <v>19</v>
      </c>
      <c r="F23" s="95">
        <v>6695.6</v>
      </c>
    </row>
    <row r="24" spans="1:11" ht="54.75" customHeight="1">
      <c r="A24" s="67">
        <v>21</v>
      </c>
      <c r="B24" s="149" t="s">
        <v>103</v>
      </c>
      <c r="C24" s="150"/>
      <c r="D24" s="151"/>
      <c r="E24" s="94">
        <v>9</v>
      </c>
      <c r="F24" s="95">
        <v>99694</v>
      </c>
    </row>
    <row r="25" spans="1:11">
      <c r="A25" s="68"/>
      <c r="B25" s="68"/>
      <c r="C25" s="68"/>
      <c r="D25" s="68"/>
      <c r="E25" s="68"/>
      <c r="F25" s="68"/>
    </row>
    <row r="26" spans="1:11" ht="16.5" customHeight="1">
      <c r="A26" s="69"/>
      <c r="B26" s="60" t="s">
        <v>51</v>
      </c>
      <c r="C26" s="54"/>
      <c r="D26" s="57" t="s">
        <v>121</v>
      </c>
      <c r="E26" s="141" t="s">
        <v>122</v>
      </c>
      <c r="F26" s="141"/>
      <c r="I26" s="71"/>
      <c r="J26" s="71"/>
      <c r="K26" s="71"/>
    </row>
    <row r="27" spans="1:11" ht="15.75">
      <c r="A27" s="70"/>
      <c r="B27" s="53"/>
      <c r="C27" s="61" t="s">
        <v>53</v>
      </c>
      <c r="D27" s="40"/>
      <c r="E27" s="61" t="s">
        <v>56</v>
      </c>
      <c r="I27" s="72"/>
      <c r="J27" s="68"/>
      <c r="K27" s="68"/>
    </row>
    <row r="28" spans="1:11" ht="14.25">
      <c r="A28" s="73"/>
      <c r="B28" s="59" t="s">
        <v>52</v>
      </c>
      <c r="C28" s="54"/>
      <c r="D28" s="56" t="s">
        <v>121</v>
      </c>
      <c r="E28" s="142" t="s">
        <v>123</v>
      </c>
      <c r="F28" s="142"/>
      <c r="I28" s="74"/>
      <c r="J28" s="68"/>
      <c r="K28" s="68"/>
    </row>
    <row r="29" spans="1:11" ht="14.25">
      <c r="A29" s="73"/>
      <c r="B29" s="38"/>
      <c r="C29" s="61" t="s">
        <v>53</v>
      </c>
      <c r="E29" s="61" t="s">
        <v>56</v>
      </c>
      <c r="I29" s="74"/>
      <c r="J29" s="68"/>
      <c r="K29" s="68"/>
    </row>
    <row r="30" spans="1:11" ht="15" customHeight="1">
      <c r="A30" s="75"/>
      <c r="B30" s="38"/>
      <c r="C30" s="55"/>
      <c r="I30" s="77"/>
      <c r="J30" s="77"/>
      <c r="K30" s="78"/>
    </row>
    <row r="31" spans="1:11" ht="15" customHeight="1">
      <c r="A31" s="79" t="s">
        <v>121</v>
      </c>
      <c r="B31" s="41" t="s">
        <v>57</v>
      </c>
      <c r="C31" s="152" t="s">
        <v>124</v>
      </c>
      <c r="D31" s="152"/>
      <c r="E31" s="39" t="s">
        <v>121</v>
      </c>
      <c r="I31" s="80"/>
      <c r="J31" s="77"/>
      <c r="K31" s="78"/>
    </row>
    <row r="32" spans="1:11" ht="15" customHeight="1">
      <c r="A32" s="79" t="s">
        <v>121</v>
      </c>
      <c r="B32" s="42" t="s">
        <v>58</v>
      </c>
      <c r="C32" s="153" t="s">
        <v>121</v>
      </c>
      <c r="D32" s="153"/>
      <c r="E32" s="58"/>
      <c r="I32" s="81"/>
      <c r="J32" s="81"/>
      <c r="K32" s="81"/>
    </row>
    <row r="33" spans="1:11" ht="15.75" customHeight="1">
      <c r="A33" s="82"/>
      <c r="B33" s="43" t="s">
        <v>59</v>
      </c>
      <c r="C33" s="153" t="s">
        <v>125</v>
      </c>
      <c r="D33" s="153"/>
      <c r="F33" s="98" t="s">
        <v>126</v>
      </c>
      <c r="I33" s="77"/>
      <c r="J33" s="77"/>
      <c r="K33" s="78"/>
    </row>
    <row r="34" spans="1:11">
      <c r="A34" s="82"/>
      <c r="B34" s="83"/>
      <c r="C34" s="83"/>
      <c r="D34" s="83"/>
      <c r="E34" s="84"/>
      <c r="F34" s="84"/>
      <c r="G34" s="85"/>
      <c r="H34" s="76"/>
      <c r="I34" s="77"/>
      <c r="J34" s="77"/>
      <c r="K34" s="78"/>
    </row>
    <row r="35" spans="1:11">
      <c r="A35" s="75"/>
      <c r="B35" s="86"/>
      <c r="C35" s="86"/>
      <c r="D35" s="86"/>
      <c r="E35" s="75"/>
      <c r="F35" s="75"/>
      <c r="G35" s="68"/>
      <c r="H35" s="68"/>
      <c r="I35" s="68"/>
      <c r="J35" s="68"/>
      <c r="K35" s="68"/>
    </row>
  </sheetData>
  <mergeCells count="27">
    <mergeCell ref="C33:D33"/>
    <mergeCell ref="B15:D15"/>
    <mergeCell ref="B16:D16"/>
    <mergeCell ref="B17:D17"/>
    <mergeCell ref="B18:D18"/>
    <mergeCell ref="B19:D19"/>
    <mergeCell ref="B21:D21"/>
    <mergeCell ref="B11:D11"/>
    <mergeCell ref="B12:D12"/>
    <mergeCell ref="B13:D13"/>
    <mergeCell ref="B14:D14"/>
    <mergeCell ref="C31:D31"/>
    <mergeCell ref="C32:D32"/>
    <mergeCell ref="B20:D20"/>
    <mergeCell ref="B22:D22"/>
    <mergeCell ref="B23:D23"/>
    <mergeCell ref="B24:D24"/>
    <mergeCell ref="E26:F26"/>
    <mergeCell ref="E28:F28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32" firstPageNumber="4" orientation="portrait" useFirstPageNumber="1" r:id="rId1"/>
  <headerFooter>
    <oddFooter>&amp;R&amp;P&amp;C&amp;CФорма № Зведений- 10, Підрозділ: ТУ ДСА України в Рiвненській областi,_x000D_
 Початок періоду: 01.01.2018, Кінець періоду: 31.12.2018&amp;LEAE22B7D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2018-03-15T14:08:04Z</cp:lastPrinted>
  <dcterms:created xsi:type="dcterms:W3CDTF">2015-09-09T10:27:37Z</dcterms:created>
  <dcterms:modified xsi:type="dcterms:W3CDTF">2019-02-26T14:54:05Z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Зведений- 10_10017_4.2018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300765</vt:i4>
  </property>
  <property fmtid="{D5CDD505-2E9C-101B-9397-08002B2CF9AE}" pid="7" name="Тип звіту">
    <vt:lpwstr>Зведений- 10</vt:lpwstr>
  </property>
  <property fmtid="{D5CDD505-2E9C-101B-9397-08002B2CF9AE}" pid="8" name="К.Cума">
    <vt:lpwstr>EAE22B7D</vt:lpwstr>
  </property>
  <property fmtid="{D5CDD505-2E9C-101B-9397-08002B2CF9AE}" pid="9" name="Підрозділ">
    <vt:lpwstr>ТУ ДСА України в Рiвненській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168180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