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<sst xmlns="http://schemas.openxmlformats.org/spreadsheetml/2006/main" count="294" uniqueCount="221">
  <si>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</si>
  <si>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</si>
  <si>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</si>
  <si>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</si>
  <si>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</si>
  <si>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</si>
  <si>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</si>
  <si>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</si>
  <si>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</si>
  <si>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</si>
  <si>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</si>
  <si>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</si>
  <si>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</si>
  <si>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</si>
  <si>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</si>
  <si>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</si>
  <si>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</si>
  <si>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</si>
  <si>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</si>
  <si>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</si>
  <si>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</si>
  <si>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</si>
  <si>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</si>
  <si>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</si>
  <si>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</si>
  <si>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</si>
  <si>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</si>
  <si>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</si>
  <si>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</si>
  <si>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</si>
  <si>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</si>
  <si>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</si>
  <si>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</si>
  <si>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</si>
  <si>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</si>
  <si>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</si>
  <si>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</si>
  <si>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</si>
  <si>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</si>
  <si>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</si>
  <si>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</si>
  <si>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</si>
  <si>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</si>
  <si>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</si>
  <si>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</si>
  <si>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</si>
  <si>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</si>
  <si>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</si>
  <si>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</si>
  <si>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</si>
  <si>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</si>
  <si>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</si>
  <si>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</si>
  <si>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</si>
  <si>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</si>
  <si>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</si>
  <si>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</si>
  <si>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</si>
  <si>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</si>
  <si>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</si>
  <si>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</si>
  <si>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</si>
  <si>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</si>
  <si>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</si>
  <si>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</si>
  <si>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</si>
  <si>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</si>
  <si>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</si>
  <si>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</si>
  <si>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</si>
  <si>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</si>
  <si>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</si>
  <si>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</si>
  <si>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</si>
  <si>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</si>
  <si>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</si>
  <si>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</si>
  <si>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</si>
  <si>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</si>
  <si>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</si>
  <si>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</si>
  <si>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</si>
  <si>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</si>
  <si>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</si>
  <si>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</si>
  <si>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</si>
  <si>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</si>
  <si>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</si>
  <si>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</si>
  <si>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</si>
  <si>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</si>
  <si>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</si>
  <si>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</si>
  <si>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</si>
  <si>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</si>
  <si>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</si>
  <si>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</si>
  <si>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</si>
  <si>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</si>
  <si>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</si>
  <si>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</si>
  <si>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</si>
  <si>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</si>
  <si>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</si>
  <si>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</si>
  <si>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</si>
  <si>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</si>
  <si>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</si>
  <si>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</si>
  <si>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</si>
  <si>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</si>
  <si>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</si>
  <si>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</si>
  <si>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</si>
  <si>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</si>
  <si>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</si>
  <si>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</si>
  <si>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</si>
  <si>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</si>
  <si>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</si>
  <si>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</si>
  <si>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</si>
  <si>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</si>
  <si>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</si>
  <si>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</si>
  <si>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</si>
  <si>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</si>
  <si>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</si>
  <si>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</si>
  <si>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</si>
  <si>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</si>
  <si>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</si>
  <si>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</si>
  <si>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</si>
  <si>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</si>
  <si>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</si>
  <si>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</si>
  <si>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</si>
  <si>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</si>
  <si>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</si>
  <si>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</si>
  <si>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</si>
  <si>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</si>
  <si>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</si>
  <si>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</si>
  <si>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</si>
  <si>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</si>
  <si>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</si>
  <si>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</si>
  <si>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</si>
  <si>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</si>
  <si>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</si>
  <si>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</si>
  <si>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</si>
  <si>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</si>
  <si>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</si>
  <si>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</si>
  <si>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</si>
  <si>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</si>
  <si>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</si>
  <si>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</si>
  <si>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</si>
  <si>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</si>
  <si>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</si>
  <si>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</si>
  <si>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</si>
  <si>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</si>
  <si>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</si>
  <si>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</si>
  <si>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</si>
  <si>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</si>
  <si>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</si>
  <si>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</si>
  <si>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</si>
  <si>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</si>
  <si>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</si>
  <si>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</si>
  <si>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</si>
  <si>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</si>
  <si>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</si>
  <si>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</si>
  <si>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</si>
  <si>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</si>
  <si>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</si>
  <si>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</si>
  <si>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</si>
  <si>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</si>
  <si>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</si>
  <si>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</si>
  <si>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</si>
  <si>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</si>
  <si>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</si>
  <si>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</si>
  <si>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</si>
  <si>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</si>
  <si>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</si>
  <si>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</si>
  <si>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</si>
  <si>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</si>
  <si>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</si>
  <si>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</si>
  <si>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</si>
  <si>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</si>
  <si>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</si>
  <si>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</si>
  <si>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</si>
  <si>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</si>
  <si>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</si>
  <si>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</si>
  <si>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</si>
  <si>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</si>
  <si>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</si>
  <si>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ТУ ДСА України в Рiвненській областi</t>
  </si>
  <si>
    <t>33028.м. Рівне.вул. Симона Петлюри. 10</t>
  </si>
  <si>
    <t>Доручення судів України / іноземних судів</t>
  </si>
  <si>
    <t xml:space="preserve">Розглянуто справ судом присяжних </t>
  </si>
  <si>
    <t>В.В. Вдовиченко</t>
  </si>
  <si>
    <t>А.М. Груненко</t>
  </si>
  <si>
    <t>(0362)67-13-27</t>
  </si>
  <si>
    <t>inbox@rv.court.gov.ua</t>
  </si>
  <si>
    <t>9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</si>
</sst>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&amp;LABFAB023&amp;C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3861</v>
      </c>
      <c r="F6" s="104">
        <v>1658</v>
      </c>
      <c r="G6" s="104">
        <v>15</v>
      </c>
      <c r="H6" s="104">
        <v>1714</v>
      </c>
      <c r="I6" s="104" t="s">
        <v>93</v>
      </c>
      <c r="J6" s="104">
        <v>2147</v>
      </c>
      <c r="K6" s="84">
        <v>944</v>
      </c>
      <c r="L6" s="91">
        <f>E6-F6</f>
        <v>2203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7350</v>
      </c>
      <c r="F7" s="104">
        <v>7010</v>
      </c>
      <c r="G7" s="104">
        <v>13</v>
      </c>
      <c r="H7" s="104">
        <v>6423</v>
      </c>
      <c r="I7" s="104">
        <v>5325</v>
      </c>
      <c r="J7" s="104">
        <v>927</v>
      </c>
      <c r="K7" s="84"/>
      <c r="L7" s="91">
        <f>E7-F7</f>
        <v>340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5</v>
      </c>
      <c r="F8" s="104">
        <v>5</v>
      </c>
      <c r="G8" s="104"/>
      <c r="H8" s="104">
        <v>4</v>
      </c>
      <c r="I8" s="104">
        <v>2</v>
      </c>
      <c r="J8" s="104">
        <v>1</v>
      </c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1601</v>
      </c>
      <c r="F9" s="104">
        <v>1203</v>
      </c>
      <c r="G9" s="104">
        <v>5</v>
      </c>
      <c r="H9" s="85">
        <v>1131</v>
      </c>
      <c r="I9" s="104">
        <v>834</v>
      </c>
      <c r="J9" s="104">
        <v>470</v>
      </c>
      <c r="K9" s="84"/>
      <c r="L9" s="91">
        <f>E9-F9</f>
        <v>398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12</v>
      </c>
      <c r="F10" s="104">
        <v>3</v>
      </c>
      <c r="G10" s="104"/>
      <c r="H10" s="104">
        <v>2</v>
      </c>
      <c r="I10" s="104"/>
      <c r="J10" s="104">
        <v>10</v>
      </c>
      <c r="K10" s="84"/>
      <c r="L10" s="91">
        <f>E10-F10</f>
        <v>9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140</v>
      </c>
      <c r="F12" s="104">
        <v>132</v>
      </c>
      <c r="G12" s="104"/>
      <c r="H12" s="104">
        <v>120</v>
      </c>
      <c r="I12" s="104">
        <v>70</v>
      </c>
      <c r="J12" s="104">
        <v>20</v>
      </c>
      <c r="K12" s="84"/>
      <c r="L12" s="91">
        <f>E12-F12</f>
        <v>8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2</v>
      </c>
      <c r="F13" s="104"/>
      <c r="G13" s="104"/>
      <c r="H13" s="104">
        <v>1</v>
      </c>
      <c r="I13" s="104">
        <v>1</v>
      </c>
      <c r="J13" s="104">
        <v>1</v>
      </c>
      <c r="K13" s="84"/>
      <c r="L13" s="91">
        <f>E13-F13</f>
        <v>2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174</v>
      </c>
      <c r="F14" s="107">
        <v>168</v>
      </c>
      <c r="G14" s="107"/>
      <c r="H14" s="107">
        <v>42</v>
      </c>
      <c r="I14" s="107">
        <v>37</v>
      </c>
      <c r="J14" s="107">
        <v>132</v>
      </c>
      <c r="K14" s="94"/>
      <c r="L14" s="91">
        <f>E14-F14</f>
        <v>6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28</v>
      </c>
      <c r="F15" s="107">
        <v>25</v>
      </c>
      <c r="G15" s="107"/>
      <c r="H15" s="107">
        <v>16</v>
      </c>
      <c r="I15" s="107">
        <v>10</v>
      </c>
      <c r="J15" s="107">
        <v>12</v>
      </c>
      <c r="K15" s="94"/>
      <c r="L15" s="91">
        <f>E15-F15</f>
        <v>3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13173</v>
      </c>
      <c r="F16" s="86">
        <f>SUM(F6:F15)</f>
        <v>10204</v>
      </c>
      <c r="G16" s="86">
        <f>SUM(G6:G15)</f>
        <v>33</v>
      </c>
      <c r="H16" s="86">
        <f>SUM(H6:H15)</f>
        <v>9453</v>
      </c>
      <c r="I16" s="86">
        <f>SUM(I6:I15)</f>
        <v>6279</v>
      </c>
      <c r="J16" s="86">
        <f>SUM(J6:J15)</f>
        <v>3720</v>
      </c>
      <c r="K16" s="86">
        <f>SUM(K6:K15)</f>
        <v>944</v>
      </c>
      <c r="L16" s="91">
        <f>E16-F16</f>
        <v>2969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561</v>
      </c>
      <c r="F17" s="84">
        <v>452</v>
      </c>
      <c r="G17" s="84">
        <v>4</v>
      </c>
      <c r="H17" s="84">
        <v>445</v>
      </c>
      <c r="I17" s="84">
        <v>358</v>
      </c>
      <c r="J17" s="84">
        <v>116</v>
      </c>
      <c r="K17" s="84">
        <v>39</v>
      </c>
      <c r="L17" s="91">
        <f>E17-F17</f>
        <v>109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524</v>
      </c>
      <c r="F18" s="84">
        <v>362</v>
      </c>
      <c r="G18" s="84">
        <v>3</v>
      </c>
      <c r="H18" s="84">
        <v>348</v>
      </c>
      <c r="I18" s="84">
        <v>259</v>
      </c>
      <c r="J18" s="84">
        <v>176</v>
      </c>
      <c r="K18" s="84">
        <v>23</v>
      </c>
      <c r="L18" s="91">
        <f>E18-F18</f>
        <v>162</v>
      </c>
    </row>
    <row r="19" spans="1:12" ht="26.25" customHeight="1">
      <c r="A19" s="171"/>
      <c r="B19" s="160" t="s">
        <v>210</v>
      </c>
      <c r="C19" s="161"/>
      <c r="D19" s="39">
        <v>14</v>
      </c>
      <c r="E19" s="94">
        <v>1</v>
      </c>
      <c r="F19" s="94"/>
      <c r="G19" s="94"/>
      <c r="H19" s="94"/>
      <c r="I19" s="94"/>
      <c r="J19" s="94">
        <v>1</v>
      </c>
      <c r="K19" s="94">
        <v>1</v>
      </c>
      <c r="L19" s="91">
        <f>E19-F19</f>
        <v>1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137</v>
      </c>
      <c r="F20" s="84">
        <v>119</v>
      </c>
      <c r="G20" s="84"/>
      <c r="H20" s="84">
        <v>116</v>
      </c>
      <c r="I20" s="84">
        <v>105</v>
      </c>
      <c r="J20" s="84">
        <v>21</v>
      </c>
      <c r="K20" s="84">
        <v>7</v>
      </c>
      <c r="L20" s="91">
        <f>E20-F20</f>
        <v>18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>
        <v>4</v>
      </c>
      <c r="F23" s="84">
        <v>4</v>
      </c>
      <c r="G23" s="84"/>
      <c r="H23" s="84">
        <v>4</v>
      </c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869</v>
      </c>
      <c r="F25" s="94">
        <v>620</v>
      </c>
      <c r="G25" s="94">
        <v>6</v>
      </c>
      <c r="H25" s="94">
        <v>555</v>
      </c>
      <c r="I25" s="94">
        <v>364</v>
      </c>
      <c r="J25" s="94">
        <v>314</v>
      </c>
      <c r="K25" s="94">
        <v>70</v>
      </c>
      <c r="L25" s="91">
        <f>E25-F25</f>
        <v>249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3395</v>
      </c>
      <c r="F26" s="84">
        <v>2964</v>
      </c>
      <c r="G26" s="84"/>
      <c r="H26" s="84">
        <v>2883</v>
      </c>
      <c r="I26" s="84">
        <v>2129</v>
      </c>
      <c r="J26" s="84">
        <v>512</v>
      </c>
      <c r="K26" s="84">
        <v>2</v>
      </c>
      <c r="L26" s="91">
        <f>E26-F26</f>
        <v>431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149</v>
      </c>
      <c r="F27" s="94">
        <v>134</v>
      </c>
      <c r="G27" s="94"/>
      <c r="H27" s="94">
        <v>125</v>
      </c>
      <c r="I27" s="94">
        <v>85</v>
      </c>
      <c r="J27" s="94">
        <v>24</v>
      </c>
      <c r="K27" s="94"/>
      <c r="L27" s="91">
        <f>E27-F27</f>
        <v>15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7041</v>
      </c>
      <c r="F28" s="84">
        <v>6009</v>
      </c>
      <c r="G28" s="84">
        <v>12</v>
      </c>
      <c r="H28" s="84">
        <v>6219</v>
      </c>
      <c r="I28" s="84">
        <v>5537</v>
      </c>
      <c r="J28" s="84">
        <v>822</v>
      </c>
      <c r="K28" s="84">
        <v>96</v>
      </c>
      <c r="L28" s="91">
        <f>E28-F28</f>
        <v>1032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9878</v>
      </c>
      <c r="F29" s="84">
        <v>5641</v>
      </c>
      <c r="G29" s="84">
        <v>79</v>
      </c>
      <c r="H29" s="84">
        <v>6122</v>
      </c>
      <c r="I29" s="84">
        <v>4909</v>
      </c>
      <c r="J29" s="84">
        <v>3756</v>
      </c>
      <c r="K29" s="84">
        <v>563</v>
      </c>
      <c r="L29" s="91">
        <f>E29-F29</f>
        <v>4237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843</v>
      </c>
      <c r="F30" s="84">
        <v>787</v>
      </c>
      <c r="G30" s="84">
        <v>2</v>
      </c>
      <c r="H30" s="84">
        <v>790</v>
      </c>
      <c r="I30" s="84">
        <v>711</v>
      </c>
      <c r="J30" s="84">
        <v>53</v>
      </c>
      <c r="K30" s="84">
        <v>2</v>
      </c>
      <c r="L30" s="91">
        <f>E30-F30</f>
        <v>56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944</v>
      </c>
      <c r="F31" s="84">
        <v>711</v>
      </c>
      <c r="G31" s="84"/>
      <c r="H31" s="84">
        <v>709</v>
      </c>
      <c r="I31" s="84">
        <v>644</v>
      </c>
      <c r="J31" s="84">
        <v>235</v>
      </c>
      <c r="K31" s="84">
        <v>7</v>
      </c>
      <c r="L31" s="91">
        <f>E31-F31</f>
        <v>233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136</v>
      </c>
      <c r="F32" s="84">
        <v>107</v>
      </c>
      <c r="G32" s="84"/>
      <c r="H32" s="84">
        <v>90</v>
      </c>
      <c r="I32" s="84">
        <v>56</v>
      </c>
      <c r="J32" s="84">
        <v>46</v>
      </c>
      <c r="K32" s="84">
        <v>2</v>
      </c>
      <c r="L32" s="91">
        <f>E32-F32</f>
        <v>29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28</v>
      </c>
      <c r="F33" s="84">
        <v>18</v>
      </c>
      <c r="G33" s="84">
        <v>1</v>
      </c>
      <c r="H33" s="84">
        <v>17</v>
      </c>
      <c r="I33" s="84">
        <v>4</v>
      </c>
      <c r="J33" s="84">
        <v>11</v>
      </c>
      <c r="K33" s="84">
        <v>4</v>
      </c>
      <c r="L33" s="91">
        <f>E33-F33</f>
        <v>10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33</v>
      </c>
      <c r="F35" s="84">
        <v>33</v>
      </c>
      <c r="G35" s="84"/>
      <c r="H35" s="84">
        <v>30</v>
      </c>
      <c r="I35" s="84"/>
      <c r="J35" s="84">
        <v>3</v>
      </c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143</v>
      </c>
      <c r="F36" s="84">
        <v>104</v>
      </c>
      <c r="G36" s="84">
        <v>6</v>
      </c>
      <c r="H36" s="84">
        <v>100</v>
      </c>
      <c r="I36" s="84">
        <v>38</v>
      </c>
      <c r="J36" s="84">
        <v>43</v>
      </c>
      <c r="K36" s="84">
        <v>7</v>
      </c>
      <c r="L36" s="91">
        <f>E36-F36</f>
        <v>39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894</v>
      </c>
      <c r="F37" s="84">
        <v>728</v>
      </c>
      <c r="G37" s="84"/>
      <c r="H37" s="84">
        <v>680</v>
      </c>
      <c r="I37" s="84">
        <v>478</v>
      </c>
      <c r="J37" s="84">
        <v>214</v>
      </c>
      <c r="K37" s="84">
        <v>24</v>
      </c>
      <c r="L37" s="91">
        <f>E37-F37</f>
        <v>166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7</v>
      </c>
      <c r="F38" s="84">
        <v>6</v>
      </c>
      <c r="G38" s="84"/>
      <c r="H38" s="84">
        <v>5</v>
      </c>
      <c r="I38" s="84">
        <v>4</v>
      </c>
      <c r="J38" s="84">
        <v>2</v>
      </c>
      <c r="K38" s="84"/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53</v>
      </c>
      <c r="F39" s="84">
        <v>44</v>
      </c>
      <c r="G39" s="84"/>
      <c r="H39" s="84">
        <v>33</v>
      </c>
      <c r="I39" s="84">
        <v>13</v>
      </c>
      <c r="J39" s="84">
        <v>20</v>
      </c>
      <c r="K39" s="84">
        <v>1</v>
      </c>
      <c r="L39" s="91">
        <f>E39-F39</f>
        <v>9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17216</v>
      </c>
      <c r="F40" s="94">
        <v>11787</v>
      </c>
      <c r="G40" s="94">
        <v>92</v>
      </c>
      <c r="H40" s="94">
        <v>11494</v>
      </c>
      <c r="I40" s="94">
        <v>8313</v>
      </c>
      <c r="J40" s="94">
        <v>5722</v>
      </c>
      <c r="K40" s="94">
        <v>708</v>
      </c>
      <c r="L40" s="91">
        <f>E40-F40</f>
        <v>5429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15215</v>
      </c>
      <c r="F41" s="84">
        <v>12481</v>
      </c>
      <c r="G41" s="84">
        <v>7</v>
      </c>
      <c r="H41" s="84">
        <v>11827</v>
      </c>
      <c r="I41" s="84" t="s">
        <v>93</v>
      </c>
      <c r="J41" s="84">
        <v>3388</v>
      </c>
      <c r="K41" s="84">
        <v>226</v>
      </c>
      <c r="L41" s="91">
        <f>E41-F41</f>
        <v>2734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227</v>
      </c>
      <c r="F42" s="84">
        <v>203</v>
      </c>
      <c r="G42" s="84"/>
      <c r="H42" s="84">
        <v>140</v>
      </c>
      <c r="I42" s="84" t="s">
        <v>93</v>
      </c>
      <c r="J42" s="84">
        <v>87</v>
      </c>
      <c r="K42" s="84"/>
      <c r="L42" s="91">
        <f>E42-F42</f>
        <v>24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146</v>
      </c>
      <c r="F43" s="84">
        <v>126</v>
      </c>
      <c r="G43" s="84"/>
      <c r="H43" s="84">
        <v>107</v>
      </c>
      <c r="I43" s="84">
        <v>67</v>
      </c>
      <c r="J43" s="84">
        <v>39</v>
      </c>
      <c r="K43" s="84">
        <v>7</v>
      </c>
      <c r="L43" s="91">
        <f>E43-F43</f>
        <v>20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23</v>
      </c>
      <c r="F44" s="84">
        <v>22</v>
      </c>
      <c r="G44" s="84"/>
      <c r="H44" s="84">
        <v>23</v>
      </c>
      <c r="I44" s="84">
        <v>18</v>
      </c>
      <c r="J44" s="84"/>
      <c r="K44" s="84"/>
      <c r="L44" s="91">
        <f>E44-F44</f>
        <v>1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15384</v>
      </c>
      <c r="F45" s="84">
        <f aca="true" t="shared" si="0" ref="F45:K45">F41+F43+F44</f>
        <v>12629</v>
      </c>
      <c r="G45" s="84">
        <f t="shared" si="0"/>
        <v>7</v>
      </c>
      <c r="H45" s="84">
        <f t="shared" si="0"/>
        <v>11957</v>
      </c>
      <c r="I45" s="84">
        <f>I43+I44</f>
        <v>85</v>
      </c>
      <c r="J45" s="84">
        <f t="shared" si="0"/>
        <v>3427</v>
      </c>
      <c r="K45" s="84">
        <f t="shared" si="0"/>
        <v>233</v>
      </c>
      <c r="L45" s="91">
        <f>E45-F45</f>
        <v>2755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46642</v>
      </c>
      <c r="F46" s="84">
        <f t="shared" si="1"/>
        <v>35240</v>
      </c>
      <c r="G46" s="84">
        <f t="shared" si="1"/>
        <v>138</v>
      </c>
      <c r="H46" s="84">
        <f t="shared" si="1"/>
        <v>33459</v>
      </c>
      <c r="I46" s="84">
        <f t="shared" si="1"/>
        <v>15041</v>
      </c>
      <c r="J46" s="84">
        <f t="shared" si="1"/>
        <v>13183</v>
      </c>
      <c r="K46" s="84">
        <f t="shared" si="1"/>
        <v>1955</v>
      </c>
      <c r="L46" s="91">
        <f>E46-F46</f>
        <v>11402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&amp;LABFAB023&amp;C&amp;R2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100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85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2048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57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108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322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408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537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115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147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32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970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23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23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88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446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32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3651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317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170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66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38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9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14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26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3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3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2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>
        <v>1</v>
      </c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1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395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895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312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21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291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10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188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97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183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&amp;LABFAB023&amp;C&amp;R3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1715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1094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249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1</v>
      </c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596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10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2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52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4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25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8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>
        <v>1</v>
      </c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160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4169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33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8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47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>
        <v>4</v>
      </c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17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95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852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17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3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>
        <v>76698</v>
      </c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10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128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35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1716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2121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1897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9722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7494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46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321036193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72740010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114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63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1893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220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106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85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28010</v>
      </c>
      <c r="F58" s="110">
        <f>F59+F62+F63+F64</f>
        <v>3776</v>
      </c>
      <c r="G58" s="110">
        <f>G59+G62+G63+G64</f>
        <v>1278</v>
      </c>
      <c r="H58" s="110">
        <f>H59+H62+H63+H64</f>
        <v>235</v>
      </c>
      <c r="I58" s="110">
        <f>I59+I62+I63+I64</f>
        <v>160</v>
      </c>
    </row>
    <row r="59" spans="1:9" ht="13.5" customHeight="1">
      <c r="A59" s="222" t="s">
        <v>104</v>
      </c>
      <c r="B59" s="222"/>
      <c r="C59" s="222"/>
      <c r="D59" s="222"/>
      <c r="E59" s="94">
        <v>8545</v>
      </c>
      <c r="F59" s="94">
        <v>616</v>
      </c>
      <c r="G59" s="94">
        <v>189</v>
      </c>
      <c r="H59" s="94">
        <v>67</v>
      </c>
      <c r="I59" s="94">
        <v>36</v>
      </c>
    </row>
    <row r="60" spans="1:9" ht="13.5" customHeight="1">
      <c r="A60" s="327" t="s">
        <v>204</v>
      </c>
      <c r="B60" s="328"/>
      <c r="C60" s="328"/>
      <c r="D60" s="329"/>
      <c r="E60" s="86">
        <v>998</v>
      </c>
      <c r="F60" s="86">
        <v>457</v>
      </c>
      <c r="G60" s="86">
        <v>158</v>
      </c>
      <c r="H60" s="86">
        <v>66</v>
      </c>
      <c r="I60" s="86">
        <v>35</v>
      </c>
    </row>
    <row r="61" spans="1:9" ht="13.5" customHeight="1">
      <c r="A61" s="327" t="s">
        <v>205</v>
      </c>
      <c r="B61" s="328"/>
      <c r="C61" s="328"/>
      <c r="D61" s="329"/>
      <c r="E61" s="86">
        <v>6391</v>
      </c>
      <c r="F61" s="86">
        <v>28</v>
      </c>
      <c r="G61" s="86">
        <v>4</v>
      </c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424</v>
      </c>
      <c r="F62" s="84">
        <v>101</v>
      </c>
      <c r="G62" s="84">
        <v>30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8081</v>
      </c>
      <c r="F63" s="84">
        <v>2547</v>
      </c>
      <c r="G63" s="84">
        <v>577</v>
      </c>
      <c r="H63" s="84">
        <v>165</v>
      </c>
      <c r="I63" s="84">
        <v>124</v>
      </c>
    </row>
    <row r="64" spans="1:9" ht="13.5" customHeight="1">
      <c r="A64" s="222" t="s">
        <v>109</v>
      </c>
      <c r="B64" s="222"/>
      <c r="C64" s="222"/>
      <c r="D64" s="222"/>
      <c r="E64" s="84">
        <v>10960</v>
      </c>
      <c r="F64" s="84">
        <v>512</v>
      </c>
      <c r="G64" s="84">
        <v>482</v>
      </c>
      <c r="H64" s="84">
        <v>3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16896</v>
      </c>
      <c r="G68" s="116">
        <v>113615768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7064</v>
      </c>
      <c r="G69" s="118">
        <v>89252805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9832</v>
      </c>
      <c r="G70" s="118">
        <v>24362963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6316</v>
      </c>
      <c r="G71" s="116">
        <v>3690991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>
        <v>4</v>
      </c>
      <c r="G72" s="118">
        <v>26812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>
        <v>3</v>
      </c>
      <c r="G73" s="118">
        <v>1748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11</v>
      </c>
      <c r="G74" s="118">
        <v>142000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&amp;LABFAB023&amp;C&amp;R4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14.829704923006902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25.376344086021504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22.29299363057325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12.373296050332051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6.798949518529326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94.9460839954597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393.63529411764705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548.7294117647059</v>
      </c>
    </row>
    <row r="11" spans="1:4" ht="16.5" customHeight="1">
      <c r="A11" s="212" t="s">
        <v>62</v>
      </c>
      <c r="B11" s="214"/>
      <c r="C11" s="10">
        <v>9</v>
      </c>
      <c r="D11" s="84">
        <v>67.3888888888889</v>
      </c>
    </row>
    <row r="12" spans="1:4" ht="16.5" customHeight="1">
      <c r="A12" s="330" t="s">
        <v>104</v>
      </c>
      <c r="B12" s="330"/>
      <c r="C12" s="10">
        <v>10</v>
      </c>
      <c r="D12" s="84">
        <v>57.8333333333333</v>
      </c>
    </row>
    <row r="13" spans="1:4" ht="16.5" customHeight="1">
      <c r="A13" s="327" t="s">
        <v>204</v>
      </c>
      <c r="B13" s="329"/>
      <c r="C13" s="10">
        <v>11</v>
      </c>
      <c r="D13" s="94">
        <v>156</v>
      </c>
    </row>
    <row r="14" spans="1:4" ht="16.5" customHeight="1">
      <c r="A14" s="327" t="s">
        <v>205</v>
      </c>
      <c r="B14" s="329"/>
      <c r="C14" s="10">
        <v>12</v>
      </c>
      <c r="D14" s="94">
        <v>3.27777777777778</v>
      </c>
    </row>
    <row r="15" spans="1:4" ht="16.5" customHeight="1">
      <c r="A15" s="330" t="s">
        <v>30</v>
      </c>
      <c r="B15" s="330"/>
      <c r="C15" s="10">
        <v>13</v>
      </c>
      <c r="D15" s="84">
        <v>68.2777777777778</v>
      </c>
    </row>
    <row r="16" spans="1:4" ht="16.5" customHeight="1">
      <c r="A16" s="330" t="s">
        <v>105</v>
      </c>
      <c r="B16" s="330"/>
      <c r="C16" s="10">
        <v>14</v>
      </c>
      <c r="D16" s="84">
        <v>103.444444444444</v>
      </c>
    </row>
    <row r="17" spans="1:5" ht="16.5" customHeight="1">
      <c r="A17" s="330" t="s">
        <v>109</v>
      </c>
      <c r="B17" s="330"/>
      <c r="C17" s="10">
        <v>15</v>
      </c>
      <c r="D17" s="84">
        <v>35.6666666666667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&amp;LABFAB023&amp;C&amp;R5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alvina</cp:lastModifiedBy>
  <cp:lastPrinted>2020-09-01T06:23:08Z</cp:lastPrinted>
  <dcterms:created xsi:type="dcterms:W3CDTF">2004-04-20T14:33:35Z</dcterms:created>
  <dcterms:modified xsi:type="dcterms:W3CDTF">2021-08-06T08:12:55Z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мзс_10017_2.2021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ABFAB023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