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<sst xmlns="http://schemas.openxmlformats.org/spreadsheetml/2006/main" count="294" uniqueCount="221">
  <si>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</si>
  <si>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</si>
  <si>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</si>
  <si>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</si>
  <si>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</si>
  <si>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</si>
  <si>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</si>
  <si>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</si>
  <si>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</si>
  <si>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</si>
  <si>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</si>
  <si>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</si>
  <si>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</si>
  <si>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</si>
  <si>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</si>
  <si>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</si>
  <si>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</si>
  <si>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</si>
  <si>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</si>
  <si>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</si>
  <si>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</si>
  <si>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</si>
  <si>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</si>
  <si>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</si>
  <si>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</si>
  <si>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</si>
  <si>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</si>
  <si>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</si>
  <si>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</si>
  <si>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</si>
  <si>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</si>
  <si>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</si>
  <si>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</si>
  <si>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</si>
  <si>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</si>
  <si>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</si>
  <si>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</si>
  <si>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</si>
  <si>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</si>
  <si>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</si>
  <si>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</si>
  <si>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</si>
  <si>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</si>
  <si>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</si>
  <si>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</si>
  <si>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</si>
  <si>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</si>
  <si>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</si>
  <si>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</si>
  <si>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</si>
  <si>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</si>
  <si>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</si>
  <si>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</si>
  <si>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</si>
  <si>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</si>
  <si>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</si>
  <si>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</si>
  <si>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</si>
  <si>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</si>
  <si>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</si>
  <si>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</si>
  <si>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</si>
  <si>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</si>
  <si>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</si>
  <si>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</si>
  <si>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</si>
  <si>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</si>
  <si>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</si>
  <si>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</si>
  <si>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</si>
  <si>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</si>
  <si>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</si>
  <si>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</si>
  <si>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</si>
  <si>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</si>
  <si>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</si>
  <si>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</si>
  <si>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</si>
  <si>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</si>
  <si>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</si>
  <si>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</si>
  <si>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</si>
  <si>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</si>
  <si>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</si>
  <si>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</si>
  <si>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</si>
  <si>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</si>
  <si>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</si>
  <si>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</si>
  <si>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</si>
  <si>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</si>
  <si>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</si>
  <si>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</si>
  <si>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</si>
  <si>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</si>
  <si>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</si>
  <si>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</si>
  <si>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</si>
  <si>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</si>
  <si>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</si>
  <si>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</si>
  <si>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</si>
  <si>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</si>
  <si>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</si>
  <si>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</si>
  <si>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</si>
  <si>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</si>
  <si>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</si>
  <si>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</si>
  <si>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</si>
  <si>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</si>
  <si>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</si>
  <si>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</si>
  <si>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</si>
  <si>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</si>
  <si>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</si>
  <si>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</si>
  <si>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</si>
  <si>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</si>
  <si>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</si>
  <si>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</si>
  <si>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</si>
  <si>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</si>
  <si>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</si>
  <si>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</si>
  <si>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</si>
  <si>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</si>
  <si>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</si>
  <si>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</si>
  <si>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</si>
  <si>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</si>
  <si>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</si>
  <si>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</si>
  <si>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</si>
  <si>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</si>
  <si>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</si>
  <si>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</si>
  <si>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</si>
  <si>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</si>
  <si>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</si>
  <si>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</si>
  <si>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</si>
  <si>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</si>
  <si>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</si>
  <si>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</si>
  <si>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</si>
  <si>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</si>
  <si>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</si>
  <si>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</si>
  <si>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</si>
  <si>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</si>
  <si>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</si>
  <si>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</si>
  <si>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</si>
  <si>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</si>
  <si>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</si>
  <si>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</si>
  <si>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</si>
  <si>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</si>
  <si>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</si>
  <si>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</si>
  <si>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</si>
  <si>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</si>
  <si>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</si>
  <si>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</si>
  <si>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</si>
  <si>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</si>
  <si>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</si>
  <si>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</si>
  <si>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</si>
  <si>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</si>
  <si>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</si>
  <si>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</si>
  <si>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</si>
  <si>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</si>
  <si>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</si>
  <si>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</si>
  <si>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</si>
  <si>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</si>
  <si>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</si>
  <si>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</si>
  <si>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</si>
  <si>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</si>
  <si>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</si>
  <si>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</si>
  <si>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</si>
  <si>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</si>
  <si>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</si>
  <si>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</si>
  <si>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</si>
  <si>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</si>
  <si>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</si>
  <si>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</si>
  <si>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</si>
  <si>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</si>
  <si>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</si>
  <si>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</si>
  <si>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</si>
  <si>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</si>
  <si>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</si>
  <si>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</si>
  <si>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</si>
  <si>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</si>
  <si>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</si>
  <si>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</si>
  <si>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</si>
  <si>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</si>
  <si>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</si>
  <si>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</si>
  <si>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</si>
  <si>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</si>
  <si>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</si>
  <si>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ТУ ДСА України в Рiвненській областi</t>
  </si>
  <si>
    <t>33028.м. Рівне.вул. Симона Петлюри. 10</t>
  </si>
  <si>
    <t>Доручення судів України / іноземних судів</t>
  </si>
  <si>
    <t xml:space="preserve">Розглянуто справ судом присяжних </t>
  </si>
  <si>
    <t>В.В. Вдовиченко</t>
  </si>
  <si>
    <t>А.М. Груненко</t>
  </si>
  <si>
    <t>(0362)67-13-27</t>
  </si>
  <si>
    <t>inbox@rv.court.gov.ua</t>
  </si>
  <si>
    <t>7 жовтня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</si>
</sst>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&amp;LC3572565&amp;C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4771</v>
      </c>
      <c r="F6" s="103">
        <v>2579</v>
      </c>
      <c r="G6" s="103">
        <v>24</v>
      </c>
      <c r="H6" s="103">
        <v>2459</v>
      </c>
      <c r="I6" s="121" t="s">
        <v>210</v>
      </c>
      <c r="J6" s="103">
        <v>2312</v>
      </c>
      <c r="K6" s="84">
        <v>958</v>
      </c>
      <c r="L6" s="91">
        <f>E6-F6</f>
        <v>2192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11018</v>
      </c>
      <c r="F7" s="103">
        <v>10678</v>
      </c>
      <c r="G7" s="103">
        <v>16</v>
      </c>
      <c r="H7" s="103">
        <v>9981</v>
      </c>
      <c r="I7" s="103">
        <v>8400</v>
      </c>
      <c r="J7" s="103">
        <v>1037</v>
      </c>
      <c r="K7" s="84">
        <v>150</v>
      </c>
      <c r="L7" s="91">
        <f>E7-F7</f>
        <v>340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10</v>
      </c>
      <c r="F8" s="103">
        <v>10</v>
      </c>
      <c r="G8" s="103"/>
      <c r="H8" s="103">
        <v>6</v>
      </c>
      <c r="I8" s="103">
        <v>2</v>
      </c>
      <c r="J8" s="103">
        <v>4</v>
      </c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2192</v>
      </c>
      <c r="F9" s="103">
        <v>1794</v>
      </c>
      <c r="G9" s="103">
        <v>7</v>
      </c>
      <c r="H9" s="85">
        <v>1634</v>
      </c>
      <c r="I9" s="103">
        <v>1191</v>
      </c>
      <c r="J9" s="103">
        <v>558</v>
      </c>
      <c r="K9" s="84">
        <v>90</v>
      </c>
      <c r="L9" s="91">
        <f>E9-F9</f>
        <v>398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16</v>
      </c>
      <c r="F10" s="103">
        <v>7</v>
      </c>
      <c r="G10" s="103"/>
      <c r="H10" s="103">
        <v>7</v>
      </c>
      <c r="I10" s="103">
        <v>2</v>
      </c>
      <c r="J10" s="103">
        <v>9</v>
      </c>
      <c r="K10" s="84">
        <v>4</v>
      </c>
      <c r="L10" s="91">
        <f>E10-F10</f>
        <v>9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197</v>
      </c>
      <c r="F12" s="103">
        <v>189</v>
      </c>
      <c r="G12" s="103"/>
      <c r="H12" s="103">
        <v>183</v>
      </c>
      <c r="I12" s="103">
        <v>105</v>
      </c>
      <c r="J12" s="103">
        <v>14</v>
      </c>
      <c r="K12" s="84">
        <v>1</v>
      </c>
      <c r="L12" s="91">
        <f>E12-F12</f>
        <v>8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>
        <v>1</v>
      </c>
      <c r="I13" s="103">
        <v>1</v>
      </c>
      <c r="J13" s="103">
        <v>1</v>
      </c>
      <c r="K13" s="84"/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360</v>
      </c>
      <c r="F14" s="106">
        <v>354</v>
      </c>
      <c r="G14" s="106">
        <v>1</v>
      </c>
      <c r="H14" s="106">
        <v>235</v>
      </c>
      <c r="I14" s="106">
        <v>225</v>
      </c>
      <c r="J14" s="106">
        <v>125</v>
      </c>
      <c r="K14" s="94">
        <v>2</v>
      </c>
      <c r="L14" s="91">
        <f>E14-F14</f>
        <v>6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34</v>
      </c>
      <c r="F15" s="106">
        <v>31</v>
      </c>
      <c r="G15" s="106"/>
      <c r="H15" s="106">
        <v>27</v>
      </c>
      <c r="I15" s="106">
        <v>14</v>
      </c>
      <c r="J15" s="106">
        <v>7</v>
      </c>
      <c r="K15" s="94">
        <v>1</v>
      </c>
      <c r="L15" s="91">
        <f>E15-F15</f>
        <v>3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18600</v>
      </c>
      <c r="F16" s="84">
        <f>SUM(F6:F15)</f>
        <v>15642</v>
      </c>
      <c r="G16" s="84">
        <f>SUM(G6:G15)</f>
        <v>48</v>
      </c>
      <c r="H16" s="84">
        <f>SUM(H6:H15)</f>
        <v>14533</v>
      </c>
      <c r="I16" s="84">
        <f>SUM(I6:I15)</f>
        <v>9940</v>
      </c>
      <c r="J16" s="84">
        <f>SUM(J6:J15)</f>
        <v>4067</v>
      </c>
      <c r="K16" s="84">
        <f>SUM(K6:K15)</f>
        <v>1206</v>
      </c>
      <c r="L16" s="91">
        <f>E16-F16</f>
        <v>2958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831</v>
      </c>
      <c r="F17" s="84">
        <v>722</v>
      </c>
      <c r="G17" s="84">
        <v>4</v>
      </c>
      <c r="H17" s="84">
        <v>716</v>
      </c>
      <c r="I17" s="84">
        <v>576</v>
      </c>
      <c r="J17" s="84">
        <v>115</v>
      </c>
      <c r="K17" s="84">
        <v>27</v>
      </c>
      <c r="L17" s="91">
        <f>E17-F17</f>
        <v>109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743</v>
      </c>
      <c r="F18" s="84">
        <v>581</v>
      </c>
      <c r="G18" s="84">
        <v>4</v>
      </c>
      <c r="H18" s="84">
        <v>547</v>
      </c>
      <c r="I18" s="84">
        <v>420</v>
      </c>
      <c r="J18" s="84">
        <v>196</v>
      </c>
      <c r="K18" s="84">
        <v>26</v>
      </c>
      <c r="L18" s="91">
        <f>E18-F18</f>
        <v>162</v>
      </c>
    </row>
    <row r="19" spans="1:12" ht="26.25" customHeight="1">
      <c r="A19" s="174"/>
      <c r="B19" s="163" t="s">
        <v>209</v>
      </c>
      <c r="C19" s="164"/>
      <c r="D19" s="39">
        <v>14</v>
      </c>
      <c r="E19" s="111">
        <v>1</v>
      </c>
      <c r="F19" s="111"/>
      <c r="G19" s="111"/>
      <c r="H19" s="111">
        <v>1</v>
      </c>
      <c r="I19" s="111"/>
      <c r="J19" s="111"/>
      <c r="K19" s="111"/>
      <c r="L19" s="91">
        <f>E19-F19</f>
        <v>1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195</v>
      </c>
      <c r="F20" s="84">
        <v>177</v>
      </c>
      <c r="G20" s="84"/>
      <c r="H20" s="84">
        <v>162</v>
      </c>
      <c r="I20" s="84">
        <v>148</v>
      </c>
      <c r="J20" s="84">
        <v>33</v>
      </c>
      <c r="K20" s="84">
        <v>5</v>
      </c>
      <c r="L20" s="91">
        <f>E20-F20</f>
        <v>18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1</v>
      </c>
      <c r="F21" s="84">
        <v>1</v>
      </c>
      <c r="G21" s="84"/>
      <c r="H21" s="84"/>
      <c r="I21" s="84"/>
      <c r="J21" s="84">
        <v>1</v>
      </c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4</v>
      </c>
      <c r="F23" s="84">
        <v>4</v>
      </c>
      <c r="G23" s="84"/>
      <c r="H23" s="84">
        <v>4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1199</v>
      </c>
      <c r="F25" s="94">
        <v>958</v>
      </c>
      <c r="G25" s="94">
        <v>6</v>
      </c>
      <c r="H25" s="94">
        <v>854</v>
      </c>
      <c r="I25" s="94">
        <v>568</v>
      </c>
      <c r="J25" s="94">
        <v>345</v>
      </c>
      <c r="K25" s="94">
        <v>58</v>
      </c>
      <c r="L25" s="91">
        <f>E25-F25</f>
        <v>241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5658</v>
      </c>
      <c r="F26" s="84">
        <v>5227</v>
      </c>
      <c r="G26" s="84">
        <v>1</v>
      </c>
      <c r="H26" s="84">
        <v>4947</v>
      </c>
      <c r="I26" s="84">
        <v>3417</v>
      </c>
      <c r="J26" s="84">
        <v>711</v>
      </c>
      <c r="K26" s="84">
        <v>2</v>
      </c>
      <c r="L26" s="91">
        <f>E26-F26</f>
        <v>431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211</v>
      </c>
      <c r="F27" s="111">
        <v>198</v>
      </c>
      <c r="G27" s="111"/>
      <c r="H27" s="111">
        <v>187</v>
      </c>
      <c r="I27" s="111">
        <v>132</v>
      </c>
      <c r="J27" s="111">
        <v>24</v>
      </c>
      <c r="K27" s="111">
        <v>3</v>
      </c>
      <c r="L27" s="91">
        <f>E27-F27</f>
        <v>13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10366</v>
      </c>
      <c r="F28" s="84">
        <v>9334</v>
      </c>
      <c r="G28" s="84">
        <v>16</v>
      </c>
      <c r="H28" s="84">
        <v>9382</v>
      </c>
      <c r="I28" s="84">
        <v>8367</v>
      </c>
      <c r="J28" s="84">
        <v>984</v>
      </c>
      <c r="K28" s="84">
        <v>92</v>
      </c>
      <c r="L28" s="91">
        <f>E28-F28</f>
        <v>1032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12743</v>
      </c>
      <c r="F29" s="84">
        <v>8507</v>
      </c>
      <c r="G29" s="84">
        <v>105</v>
      </c>
      <c r="H29" s="84">
        <v>8573</v>
      </c>
      <c r="I29" s="84">
        <v>6849</v>
      </c>
      <c r="J29" s="84">
        <v>4170</v>
      </c>
      <c r="K29" s="84">
        <v>438</v>
      </c>
      <c r="L29" s="91">
        <f>E29-F29</f>
        <v>4236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1281</v>
      </c>
      <c r="F30" s="84">
        <v>1225</v>
      </c>
      <c r="G30" s="84">
        <v>2</v>
      </c>
      <c r="H30" s="84">
        <v>1196</v>
      </c>
      <c r="I30" s="84">
        <v>1082</v>
      </c>
      <c r="J30" s="84">
        <v>85</v>
      </c>
      <c r="K30" s="84">
        <v>2</v>
      </c>
      <c r="L30" s="91">
        <f>E30-F30</f>
        <v>56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1316</v>
      </c>
      <c r="F31" s="84">
        <v>1083</v>
      </c>
      <c r="G31" s="84">
        <v>2</v>
      </c>
      <c r="H31" s="84">
        <v>1050</v>
      </c>
      <c r="I31" s="84">
        <v>966</v>
      </c>
      <c r="J31" s="84">
        <v>266</v>
      </c>
      <c r="K31" s="84">
        <v>7</v>
      </c>
      <c r="L31" s="91">
        <f>E31-F31</f>
        <v>233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175</v>
      </c>
      <c r="F32" s="84">
        <v>146</v>
      </c>
      <c r="G32" s="84"/>
      <c r="H32" s="84">
        <v>130</v>
      </c>
      <c r="I32" s="84">
        <v>74</v>
      </c>
      <c r="J32" s="84">
        <v>45</v>
      </c>
      <c r="K32" s="84">
        <v>2</v>
      </c>
      <c r="L32" s="91">
        <f>E32-F32</f>
        <v>29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34</v>
      </c>
      <c r="F33" s="84">
        <v>24</v>
      </c>
      <c r="G33" s="84">
        <v>1</v>
      </c>
      <c r="H33" s="84">
        <v>22</v>
      </c>
      <c r="I33" s="84">
        <v>4</v>
      </c>
      <c r="J33" s="84">
        <v>12</v>
      </c>
      <c r="K33" s="84">
        <v>5</v>
      </c>
      <c r="L33" s="91">
        <f>E33-F33</f>
        <v>10</v>
      </c>
    </row>
    <row r="34" spans="1:12" ht="18" customHeight="1">
      <c r="A34" s="168"/>
      <c r="B34" s="163" t="s">
        <v>34</v>
      </c>
      <c r="C34" s="164"/>
      <c r="D34" s="39">
        <v>29</v>
      </c>
      <c r="E34" s="84">
        <v>9</v>
      </c>
      <c r="F34" s="84">
        <v>9</v>
      </c>
      <c r="G34" s="84"/>
      <c r="H34" s="84">
        <v>3</v>
      </c>
      <c r="I34" s="84">
        <v>2</v>
      </c>
      <c r="J34" s="84">
        <v>6</v>
      </c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42</v>
      </c>
      <c r="F35" s="84">
        <v>42</v>
      </c>
      <c r="G35" s="84"/>
      <c r="H35" s="84">
        <v>41</v>
      </c>
      <c r="I35" s="84">
        <v>3</v>
      </c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170</v>
      </c>
      <c r="F36" s="84">
        <v>131</v>
      </c>
      <c r="G36" s="84">
        <v>6</v>
      </c>
      <c r="H36" s="84">
        <v>130</v>
      </c>
      <c r="I36" s="84">
        <v>47</v>
      </c>
      <c r="J36" s="84">
        <v>40</v>
      </c>
      <c r="K36" s="84">
        <v>8</v>
      </c>
      <c r="L36" s="91">
        <f>E36-F36</f>
        <v>39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1277</v>
      </c>
      <c r="F37" s="84">
        <v>1111</v>
      </c>
      <c r="G37" s="84"/>
      <c r="H37" s="84">
        <v>981</v>
      </c>
      <c r="I37" s="84">
        <v>711</v>
      </c>
      <c r="J37" s="84">
        <v>296</v>
      </c>
      <c r="K37" s="84">
        <v>32</v>
      </c>
      <c r="L37" s="91">
        <f>E37-F37</f>
        <v>166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12</v>
      </c>
      <c r="F38" s="84">
        <v>11</v>
      </c>
      <c r="G38" s="84"/>
      <c r="H38" s="84">
        <v>9</v>
      </c>
      <c r="I38" s="84">
        <v>8</v>
      </c>
      <c r="J38" s="84">
        <v>3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68</v>
      </c>
      <c r="F39" s="84">
        <v>59</v>
      </c>
      <c r="G39" s="84"/>
      <c r="H39" s="84">
        <v>54</v>
      </c>
      <c r="I39" s="84">
        <v>25</v>
      </c>
      <c r="J39" s="84">
        <v>14</v>
      </c>
      <c r="K39" s="84">
        <v>1</v>
      </c>
      <c r="L39" s="91">
        <f>E39-F39</f>
        <v>9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23912</v>
      </c>
      <c r="F40" s="94">
        <v>18483</v>
      </c>
      <c r="G40" s="94">
        <v>119</v>
      </c>
      <c r="H40" s="94">
        <v>17255</v>
      </c>
      <c r="I40" s="94">
        <v>12237</v>
      </c>
      <c r="J40" s="94">
        <v>6657</v>
      </c>
      <c r="K40" s="94">
        <v>592</v>
      </c>
      <c r="L40" s="91">
        <f>E40-F40</f>
        <v>5429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21119</v>
      </c>
      <c r="F41" s="84">
        <v>18388</v>
      </c>
      <c r="G41" s="84">
        <v>18</v>
      </c>
      <c r="H41" s="84">
        <v>17433</v>
      </c>
      <c r="I41" s="121" t="s">
        <v>210</v>
      </c>
      <c r="J41" s="84">
        <v>3686</v>
      </c>
      <c r="K41" s="84">
        <v>208</v>
      </c>
      <c r="L41" s="91">
        <f>E41-F41</f>
        <v>2731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306</v>
      </c>
      <c r="F42" s="84">
        <v>283</v>
      </c>
      <c r="G42" s="84"/>
      <c r="H42" s="84">
        <v>231</v>
      </c>
      <c r="I42" s="121" t="s">
        <v>210</v>
      </c>
      <c r="J42" s="84">
        <v>75</v>
      </c>
      <c r="K42" s="84">
        <v>3</v>
      </c>
      <c r="L42" s="91">
        <f>E42-F42</f>
        <v>23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202</v>
      </c>
      <c r="F43" s="84">
        <v>182</v>
      </c>
      <c r="G43" s="84"/>
      <c r="H43" s="84">
        <v>154</v>
      </c>
      <c r="I43" s="84">
        <v>107</v>
      </c>
      <c r="J43" s="84">
        <v>48</v>
      </c>
      <c r="K43" s="84">
        <v>7</v>
      </c>
      <c r="L43" s="91">
        <f>E43-F43</f>
        <v>20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29</v>
      </c>
      <c r="F44" s="84">
        <v>28</v>
      </c>
      <c r="G44" s="84"/>
      <c r="H44" s="84">
        <v>28</v>
      </c>
      <c r="I44" s="84">
        <v>21</v>
      </c>
      <c r="J44" s="84">
        <v>1</v>
      </c>
      <c r="K44" s="84"/>
      <c r="L44" s="91">
        <f>E44-F44</f>
        <v>1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21350</v>
      </c>
      <c r="F45" s="84">
        <f aca="true" t="shared" si="0" ref="F45:K45">F41+F43+F44</f>
        <v>18598</v>
      </c>
      <c r="G45" s="84">
        <f t="shared" si="0"/>
        <v>18</v>
      </c>
      <c r="H45" s="84">
        <f t="shared" si="0"/>
        <v>17615</v>
      </c>
      <c r="I45" s="84">
        <f>I43+I44</f>
        <v>128</v>
      </c>
      <c r="J45" s="84">
        <f t="shared" si="0"/>
        <v>3735</v>
      </c>
      <c r="K45" s="84">
        <f t="shared" si="0"/>
        <v>215</v>
      </c>
      <c r="L45" s="91">
        <f>E45-F45</f>
        <v>2752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65061</v>
      </c>
      <c r="F46" s="84">
        <f t="shared" si="1"/>
        <v>53681</v>
      </c>
      <c r="G46" s="84">
        <f t="shared" si="1"/>
        <v>191</v>
      </c>
      <c r="H46" s="84">
        <f t="shared" si="1"/>
        <v>50257</v>
      </c>
      <c r="I46" s="84">
        <f t="shared" si="1"/>
        <v>22873</v>
      </c>
      <c r="J46" s="84">
        <f t="shared" si="1"/>
        <v>14804</v>
      </c>
      <c r="K46" s="84">
        <f t="shared" si="1"/>
        <v>2071</v>
      </c>
      <c r="L46" s="91">
        <f>E46-F46</f>
        <v>11380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&amp;LC3572565&amp;C&amp;R2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92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77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2221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119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122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325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405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562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103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130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40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1377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27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34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600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46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5068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428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218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83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45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10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5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>
        <v>1</v>
      </c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9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3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3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2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2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4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394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675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197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145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67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101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&amp;LC3572565&amp;C&amp;R3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2460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1551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360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860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14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8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59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6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31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13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1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249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6531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52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22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90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2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31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148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1178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21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>
        <v>3</v>
      </c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76698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198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62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2481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2965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2617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13177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10735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60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587301006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100574023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188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2685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330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106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85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42752</v>
      </c>
      <c r="F58" s="109">
        <f>F59+F62+F63+F64</f>
        <v>5385</v>
      </c>
      <c r="G58" s="109">
        <f>G59+G62+G63+G64</f>
        <v>1471</v>
      </c>
      <c r="H58" s="109">
        <f>H59+H62+H63+H64</f>
        <v>335</v>
      </c>
      <c r="I58" s="109">
        <f>I59+I62+I63+I64</f>
        <v>314</v>
      </c>
    </row>
    <row r="59" spans="1:9" ht="13.5" customHeight="1">
      <c r="A59" s="225" t="s">
        <v>103</v>
      </c>
      <c r="B59" s="225"/>
      <c r="C59" s="225"/>
      <c r="D59" s="225"/>
      <c r="E59" s="94">
        <v>13254</v>
      </c>
      <c r="F59" s="94">
        <v>856</v>
      </c>
      <c r="G59" s="94">
        <v>260</v>
      </c>
      <c r="H59" s="94">
        <v>101</v>
      </c>
      <c r="I59" s="94">
        <v>62</v>
      </c>
    </row>
    <row r="60" spans="1:9" ht="13.5" customHeight="1">
      <c r="A60" s="328" t="s">
        <v>203</v>
      </c>
      <c r="B60" s="329"/>
      <c r="C60" s="329"/>
      <c r="D60" s="330"/>
      <c r="E60" s="86">
        <v>1474</v>
      </c>
      <c r="F60" s="86">
        <v>601</v>
      </c>
      <c r="G60" s="86">
        <v>224</v>
      </c>
      <c r="H60" s="86">
        <v>99</v>
      </c>
      <c r="I60" s="86">
        <v>61</v>
      </c>
    </row>
    <row r="61" spans="1:9" ht="13.5" customHeight="1">
      <c r="A61" s="328" t="s">
        <v>204</v>
      </c>
      <c r="B61" s="329"/>
      <c r="C61" s="329"/>
      <c r="D61" s="330"/>
      <c r="E61" s="86">
        <v>9932</v>
      </c>
      <c r="F61" s="86">
        <v>43</v>
      </c>
      <c r="G61" s="86">
        <v>4</v>
      </c>
      <c r="H61" s="86">
        <v>1</v>
      </c>
      <c r="I61" s="86">
        <v>1</v>
      </c>
    </row>
    <row r="62" spans="1:9" ht="13.5" customHeight="1">
      <c r="A62" s="331" t="s">
        <v>30</v>
      </c>
      <c r="B62" s="331"/>
      <c r="C62" s="331"/>
      <c r="D62" s="331"/>
      <c r="E62" s="84">
        <v>660</v>
      </c>
      <c r="F62" s="84">
        <v>157</v>
      </c>
      <c r="G62" s="84">
        <v>31</v>
      </c>
      <c r="H62" s="84">
        <v>3</v>
      </c>
      <c r="I62" s="84">
        <v>3</v>
      </c>
    </row>
    <row r="63" spans="1:9" ht="13.5" customHeight="1">
      <c r="A63" s="331" t="s">
        <v>104</v>
      </c>
      <c r="B63" s="331"/>
      <c r="C63" s="331"/>
      <c r="D63" s="331"/>
      <c r="E63" s="84">
        <v>12430</v>
      </c>
      <c r="F63" s="84">
        <v>3691</v>
      </c>
      <c r="G63" s="84">
        <v>697</v>
      </c>
      <c r="H63" s="84">
        <v>226</v>
      </c>
      <c r="I63" s="84">
        <v>211</v>
      </c>
    </row>
    <row r="64" spans="1:9" ht="13.5" customHeight="1">
      <c r="A64" s="225" t="s">
        <v>108</v>
      </c>
      <c r="B64" s="225"/>
      <c r="C64" s="225"/>
      <c r="D64" s="225"/>
      <c r="E64" s="84">
        <v>16408</v>
      </c>
      <c r="F64" s="84">
        <v>681</v>
      </c>
      <c r="G64" s="84">
        <v>483</v>
      </c>
      <c r="H64" s="84">
        <v>5</v>
      </c>
      <c r="I64" s="84">
        <v>38</v>
      </c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25362</v>
      </c>
      <c r="G68" s="115">
        <v>176723857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10759</v>
      </c>
      <c r="G69" s="117">
        <v>140347305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14603</v>
      </c>
      <c r="G70" s="117">
        <v>36376552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9620</v>
      </c>
      <c r="G71" s="115">
        <v>6188662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4</v>
      </c>
      <c r="G72" s="117">
        <v>26812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3</v>
      </c>
      <c r="G73" s="117">
        <v>1748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13</v>
      </c>
      <c r="G74" s="117">
        <v>143362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&amp;LC3572565&amp;C&amp;R4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13.989462307484464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29.65330710597492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16.81159420289855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8.892894697311101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5.756358768406961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93.62157932974424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591.2588235294118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765.4235294117647</v>
      </c>
    </row>
    <row r="11" spans="1:4" ht="16.5" customHeight="1">
      <c r="A11" s="215" t="s">
        <v>62</v>
      </c>
      <c r="B11" s="217"/>
      <c r="C11" s="10">
        <v>9</v>
      </c>
      <c r="D11" s="84">
        <v>68.3333333333333</v>
      </c>
    </row>
    <row r="12" spans="1:4" ht="16.5" customHeight="1">
      <c r="A12" s="331" t="s">
        <v>103</v>
      </c>
      <c r="B12" s="331"/>
      <c r="C12" s="10">
        <v>10</v>
      </c>
      <c r="D12" s="84">
        <v>53.6666666666667</v>
      </c>
    </row>
    <row r="13" spans="1:4" ht="16.5" customHeight="1">
      <c r="A13" s="328" t="s">
        <v>203</v>
      </c>
      <c r="B13" s="330"/>
      <c r="C13" s="10">
        <v>11</v>
      </c>
      <c r="D13" s="94">
        <v>160.333333333333</v>
      </c>
    </row>
    <row r="14" spans="1:4" ht="16.5" customHeight="1">
      <c r="A14" s="328" t="s">
        <v>204</v>
      </c>
      <c r="B14" s="330"/>
      <c r="C14" s="10">
        <v>12</v>
      </c>
      <c r="D14" s="94">
        <v>4.83333333333333</v>
      </c>
    </row>
    <row r="15" spans="1:4" ht="16.5" customHeight="1">
      <c r="A15" s="331" t="s">
        <v>30</v>
      </c>
      <c r="B15" s="331"/>
      <c r="C15" s="10">
        <v>13</v>
      </c>
      <c r="D15" s="84">
        <v>79.7222222222222</v>
      </c>
    </row>
    <row r="16" spans="1:4" ht="16.5" customHeight="1">
      <c r="A16" s="331" t="s">
        <v>104</v>
      </c>
      <c r="B16" s="331"/>
      <c r="C16" s="10">
        <v>14</v>
      </c>
      <c r="D16" s="84">
        <v>100.833333333333</v>
      </c>
    </row>
    <row r="17" spans="1:5" ht="16.5" customHeight="1">
      <c r="A17" s="331" t="s">
        <v>108</v>
      </c>
      <c r="B17" s="331"/>
      <c r="C17" s="10">
        <v>15</v>
      </c>
      <c r="D17" s="84">
        <v>41.7777777777778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&amp;LC3572565&amp;C&amp;R5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alvina</cp:lastModifiedBy>
  <cp:lastPrinted>2021-09-02T06:14:55Z</cp:lastPrinted>
  <dcterms:created xsi:type="dcterms:W3CDTF">2004-04-20T14:33:35Z</dcterms:created>
  <dcterms:modified xsi:type="dcterms:W3CDTF">2021-10-19T08:36:47Z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мзс_10017_3.2021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C3572565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